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65461" windowWidth="10965" windowHeight="11250" activeTab="0"/>
  </bookViews>
  <sheets>
    <sheet name="AVB" sheetId="1" r:id="rId1"/>
    <sheet name="Vrachtauto's WA" sheetId="2" r:id="rId2"/>
    <sheet name="Personenauto's WA" sheetId="3" r:id="rId3"/>
  </sheets>
  <definedNames>
    <definedName name="_xlnm.Print_Area" localSheetId="0">'AVB'!$A$4:$S$133</definedName>
    <definedName name="_xlnm.Print_Area" localSheetId="2">'Personenauto''s WA'!$A$1:$F$51</definedName>
    <definedName name="_xlnm.Print_Area" localSheetId="1">'Vrachtauto''s WA'!$A$1:$H$50</definedName>
    <definedName name="DUMP_AANTAL_BEDRIJF">#REF!</definedName>
    <definedName name="DUMP_AANTAL_BEDRIJFSGROEP">#REF!</definedName>
    <definedName name="DUMP_AANTAL_INDUSTRIE">#REF!</definedName>
    <definedName name="DUMP_AANTAL_SCHADEN">#REF!</definedName>
    <definedName name="DUMP_B" localSheetId="0">#REF!</definedName>
    <definedName name="DUMP_B">#REF!</definedName>
    <definedName name="DUMP_BEDRIJF">#REF!</definedName>
    <definedName name="DUMP_BETALINGEN">#REF!</definedName>
    <definedName name="DUMP_BETALINGEN_BEDRIJF">#REF!</definedName>
    <definedName name="DUMP_BETALINGEN_BEDRIJFSGROEP">#REF!</definedName>
    <definedName name="DUMP_BETALINGEN_INDUSTRIE">#REF!</definedName>
    <definedName name="DUMP_D" localSheetId="0">#REF!</definedName>
    <definedName name="DUMP_D">#REF!</definedName>
    <definedName name="DUMP_EERSTEJAAR">#REF!</definedName>
    <definedName name="DUMP_GEMIDDELDE_SCHADELAST">#REF!</definedName>
    <definedName name="DUMP_HA" localSheetId="0">#REF!</definedName>
    <definedName name="DUMP_HA">#REF!</definedName>
    <definedName name="DUMP_HO" localSheetId="0">#REF!</definedName>
    <definedName name="DUMP_HO">#REF!</definedName>
    <definedName name="DUMP_I" localSheetId="0">#REF!</definedName>
    <definedName name="DUMP_I">#REF!</definedName>
    <definedName name="DUMP_L" localSheetId="0">#REF!</definedName>
    <definedName name="DUMP_L">#REF!</definedName>
    <definedName name="DUMP_O" localSheetId="0">#REF!</definedName>
    <definedName name="DUMP_O">#REF!</definedName>
    <definedName name="DUMP_ONBSCH">#REF!</definedName>
    <definedName name="DUMP_PERSONEN">#REF!</definedName>
    <definedName name="DUMP_POLIS_SCHADE">#REF!</definedName>
    <definedName name="DUMP_POLISSEN">#REF!</definedName>
    <definedName name="DUMP_POLISSEN_BEDRIJF">#REF!</definedName>
    <definedName name="DUMP_POLISSEN_BEDRIJFSGROEP">#REF!</definedName>
    <definedName name="DUMP_POLISSEN_INDUSTRIE">#REF!</definedName>
    <definedName name="DUMP_PREMIE">#REF!</definedName>
    <definedName name="DUMP_SCHADEFREQUENTIE">#REF!</definedName>
    <definedName name="DUMP_SCHADEINDEX">#REF!</definedName>
    <definedName name="DUMP_SCHADELAST">#REF!</definedName>
    <definedName name="DUMP_SCHADELAST_BEDRIJF">#REF!</definedName>
    <definedName name="DUMP_SCHADELAST_BEDRIJFSGROEP">#REF!</definedName>
    <definedName name="DUMP_SCHADELAST_INDUSTRIE">#REF!</definedName>
    <definedName name="DUMP_SCHADELAST_TVT">#REF!</definedName>
    <definedName name="DUMP_SCHADELAST_TVT_BEDRIJF">#REF!</definedName>
    <definedName name="DUMP_SCHADELAST_TVT_INDUSTRIE">#REF!</definedName>
    <definedName name="DUMP_SCHADEPERCENTAGE">#REF!</definedName>
    <definedName name="DUMP_SCHADESOORTEN" localSheetId="0">#REF!</definedName>
    <definedName name="DUMP_SCHADESOORTEN">#REF!</definedName>
    <definedName name="DUMP_T" localSheetId="0">#REF!</definedName>
    <definedName name="DUMP_T">#REF!</definedName>
    <definedName name="DUMP_UITKERINGSPERCENTAGE">#REF!</definedName>
    <definedName name="DUMP_VERKEER">#REF!</definedName>
    <definedName name="DUMP_VOORZ_BEDRIJF">#REF!</definedName>
    <definedName name="DUMP_VOORZ_BEDRIJFSGROEP">#REF!</definedName>
    <definedName name="DUMP_VOORZ_INDUSTRIE">#REF!</definedName>
    <definedName name="DUMP_VOORZIENINGEN">#REF!</definedName>
    <definedName name="DUMP_VOORZIENINGSPERCENTAGE">#REF!</definedName>
    <definedName name="DUMP_ZAAK" localSheetId="0">#REF!</definedName>
    <definedName name="DUMP_ZAAK">#REF!</definedName>
  </definedNames>
  <calcPr fullCalcOnLoad="1"/>
</workbook>
</file>

<file path=xl/sharedStrings.xml><?xml version="1.0" encoding="utf-8"?>
<sst xmlns="http://schemas.openxmlformats.org/spreadsheetml/2006/main" count="140" uniqueCount="57">
  <si>
    <t>premie</t>
  </si>
  <si>
    <t>aantal polissen</t>
  </si>
  <si>
    <t>schadejaar</t>
  </si>
  <si>
    <t>uitloopjaar</t>
  </si>
  <si>
    <t>Schadelast</t>
  </si>
  <si>
    <t>Betalingen</t>
  </si>
  <si>
    <t>Voorzieningen</t>
  </si>
  <si>
    <t>Aantal schaden</t>
  </si>
  <si>
    <t>jaar</t>
  </si>
  <si>
    <t>Tabel 8 Ontwikkeling van het aantal polissen en de som van de jaarpremies (euro’s) naar waarnemingsjaar</t>
  </si>
  <si>
    <t xml:space="preserve">© Verbond van Verzekeraars
Centrum voor Verzekeringsstatistiek
Postbus 93450
2509 AL Den Haag
Internet: www.verzekeraars.nl
</t>
  </si>
  <si>
    <t>aantal schaden</t>
  </si>
  <si>
    <t>Tabellen AVB cumulatief</t>
  </si>
  <si>
    <t>Tabel 3 Ontwikkeling van het aantal gemelde schaden naar schadejaar en uitloopjaar</t>
  </si>
  <si>
    <t>Tabel 4 Ontwikkeling van de schadelast (euro’s) naar schadejaar en uitloopjaar</t>
  </si>
  <si>
    <t>Tabel 5 Ontwikkeling van de schadelast (euro’s) exclusief top van topschaden naar schadejaar en uitloopjaar</t>
  </si>
  <si>
    <t>Tabel 6 Ontwikkeling van de betalingen (euro’s) naar schadejaar en uitloopjaar</t>
  </si>
  <si>
    <t>Tabel 7 Ontwikkeling van de voorzieningen (euro’s) naar schadejaar en uitloopjaar</t>
  </si>
  <si>
    <t>Tabellen AVB incrementeel</t>
  </si>
  <si>
    <t>Tabel 3i Ontwikkeling van het aantal gemelde schaden naar schadejaar en uitloopjaar</t>
  </si>
  <si>
    <t>Tabel 4i Ontwikkeling van de schadelast (euro’s) naar schadejaar en uitloopjaar</t>
  </si>
  <si>
    <t>Tabel 5i Ontwikkeling van de schadelast (euro’s) exclusief top van topschaden naar schadejaar en uitloopjaar</t>
  </si>
  <si>
    <t>Tabel 6i Ontwikkeling van de betalingen (euro’s) naar schadejaar en uitloopjaar</t>
  </si>
  <si>
    <t>Tabel 7i Ontwikkeling van de voorzieningen (euro’s) naar schadejaar en uitloopjaar</t>
  </si>
  <si>
    <t>Tabellen Vrachtauto's cumulatief</t>
  </si>
  <si>
    <t>Tabellen Vrachtauto's incrementeel</t>
  </si>
  <si>
    <t>Tabel 9 Ontwikkeling van Vrachtauto's WA schadelast</t>
  </si>
  <si>
    <t>Tabel 9i Ontwikkeling van Vrachtauto's WA schadelast</t>
  </si>
  <si>
    <t>Schadelast WA</t>
  </si>
  <si>
    <t>Tabel 10 Ontwikkeling van Vrachtauto's WA betalingen (euro's) naar schadejaar en uitloopjaar</t>
  </si>
  <si>
    <t>Tabel 10i Ontwikkeling van Vrachtauto's WA betalingen (euro's) naar schadejaar en uitloopjaar</t>
  </si>
  <si>
    <t>Betalingen WA</t>
  </si>
  <si>
    <t>Tabel 11 Ontwikkeling van de Vrachtauto's WA voorzieningen (euro's) naar schadejaar en uitloopjaar</t>
  </si>
  <si>
    <t>Tabel 11i Ontwikkeling van de Vrachtauto's WA voorzieningen (euro's) naar schadejaar en uitloopjaar</t>
  </si>
  <si>
    <t>Voorziening WA</t>
  </si>
  <si>
    <t>Aantal</t>
  </si>
  <si>
    <t>Tabel 13 Ontwikkeling van het aantal polissen en de som van de jaarpremies (euro’s) naar waarnemingsjaar</t>
  </si>
  <si>
    <t>Tabellen Personenauto's WA cumulatief</t>
  </si>
  <si>
    <t>Tabellen Personenauto's WA incrementeel</t>
  </si>
  <si>
    <t>Tabel 14 Ontwikkeling van Personenauto's WA schadelast</t>
  </si>
  <si>
    <t>Tabel 14i Ontwikkeling van Personenauto's WA schadelast</t>
  </si>
  <si>
    <t>Tabel 15 Ontwikkeling van Personenauto's WA schadelast excl. top van top</t>
  </si>
  <si>
    <t>Tabel 15i Ontwikkeling van Personenauto's WA schadelast excl. top van top</t>
  </si>
  <si>
    <t>Tabel 16 Ontwikkeling van Personenauto's WA betalingen (euro's) naar schadejaar en uitloopjaar</t>
  </si>
  <si>
    <t>Tabel 16i  Ontwikkeling van Personenauto's WA betalingen (euro's) naar schadejaar en uitloopjaar</t>
  </si>
  <si>
    <t>Tabel 17 Ontwikkeling van de Personenauto's WA voorzieningen (euro's) naar schadejaar en uitloopjaar</t>
  </si>
  <si>
    <t>Tabel 17i Ontwikkeling van de Personenauto's WA voorzieningen (euro's) naar schadejaar en uitloopjaar</t>
  </si>
  <si>
    <t>Tabel 18 Ontwikkeling van het aantal Personenauto's WA gemelde schaden naar schadejaar en uitloopjaar</t>
  </si>
  <si>
    <t>Tabel 18i Ontwikkeling van het aantal Personenauto's WA gemelde schaden naar schadejaar en uitloopjaar</t>
  </si>
  <si>
    <t>Tabel 19 Ontwikkeling van het aantal polissen en de som van de jaarpremies (euro’s) naar waarnemingsjaar</t>
  </si>
  <si>
    <t>Tabel 12 Ontwikkeling van het aantal Vrachtauto's WA gemelde schaden naar schadejaar en uitloopjaar</t>
  </si>
  <si>
    <t>Tabel 12i Ontwikkeling van het aantal Vrachtauto's WA gemelde schaden naar schadejaar en uitloopjaar</t>
  </si>
  <si>
    <r>
      <t xml:space="preserve">Alle producten, opgesteld en verspreid door het Centrum voor Verzekeringsstatistiek, zijn </t>
    </r>
    <r>
      <rPr>
        <b/>
        <sz val="8"/>
        <rFont val="Frutiger 55 Roman"/>
        <family val="0"/>
      </rPr>
      <t>niet</t>
    </r>
    <r>
      <rPr>
        <sz val="8"/>
        <rFont val="Frutiger 55 Roman"/>
        <family val="0"/>
      </rPr>
      <t xml:space="preserve"> </t>
    </r>
    <r>
      <rPr>
        <b/>
        <sz val="8"/>
        <rFont val="Frutiger 55 Roman"/>
        <family val="0"/>
      </rPr>
      <t>bindend</t>
    </r>
    <r>
      <rPr>
        <sz val="8"/>
        <rFont val="Frutiger 55 Roman"/>
        <family val="0"/>
      </rPr>
      <t>. Het gebruik van de producten is ter vrije bepaling van elke individuele verzekeraar. Dit geldt dus ook voor dit CVS en DNB Tabellenboek Schade 2010.</t>
    </r>
  </si>
  <si>
    <t>Schadelast exclusief top van topschaden*</t>
  </si>
  <si>
    <t>* Schadelast waarbij voor grote schaden (schade met een schadelast van meer dan 45.378 euro) het topdeel van de schadelast buiten beschouwing is gelaten.</t>
  </si>
  <si>
    <t>* Schadelast waarbij voor grote schaden (schade met een schadelast van meer dan 35.000 euro) het topdeel van de schadelast buiten beschouwing is gelaten.</t>
  </si>
  <si>
    <t>Schadelast WA*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</si>
</sst>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#,##0.0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0.00000"/>
    <numFmt numFmtId="179" formatCode="0.0000"/>
    <numFmt numFmtId="180" formatCode="0.000"/>
    <numFmt numFmtId="181" formatCode="[$-413]dddd\ d\ mmmm\ yyyy"/>
    <numFmt numFmtId="182" formatCode="0.0%"/>
    <numFmt numFmtId="183" formatCode="0.0000000"/>
    <numFmt numFmtId="184" formatCode="0.000000"/>
    <numFmt numFmtId="185" formatCode="#,##0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sz val="8"/>
      <name val="Frutiger 55 Roman"/>
      <family val="0"/>
    </font>
    <font>
      <b/>
      <sz val="8"/>
      <name val="Frutiger 55 Roman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1" fillId="0" borderId="0" xfId="56" applyNumberFormat="1" applyFont="1" quotePrefix="1">
      <alignment/>
      <protection/>
    </xf>
    <xf numFmtId="0" fontId="1" fillId="0" borderId="0" xfId="56" applyFont="1">
      <alignment/>
      <protection/>
    </xf>
    <xf numFmtId="3" fontId="1" fillId="0" borderId="0" xfId="56" applyNumberFormat="1" applyFont="1">
      <alignment/>
      <protection/>
    </xf>
    <xf numFmtId="3" fontId="1" fillId="0" borderId="0" xfId="56" applyNumberFormat="1" applyFont="1" applyFill="1" quotePrefix="1">
      <alignment/>
      <protection/>
    </xf>
    <xf numFmtId="3" fontId="1" fillId="0" borderId="0" xfId="56" applyNumberFormat="1" applyFont="1" applyFill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NumberFormat="1" applyFont="1" applyAlignment="1" quotePrefix="1">
      <alignment horizontal="center"/>
      <protection/>
    </xf>
    <xf numFmtId="0" fontId="1" fillId="0" borderId="0" xfId="56" applyNumberFormat="1" applyFont="1" applyAlignment="1" quotePrefix="1">
      <alignment horizontal="left"/>
      <protection/>
    </xf>
    <xf numFmtId="0" fontId="1" fillId="0" borderId="0" xfId="56" applyFont="1" applyAlignment="1">
      <alignment horizontal="left"/>
      <protection/>
    </xf>
    <xf numFmtId="3" fontId="1" fillId="0" borderId="0" xfId="56" applyNumberFormat="1" applyFont="1" applyBorder="1" applyAlignment="1" quotePrefix="1">
      <alignment horizontal="right"/>
      <protection/>
    </xf>
    <xf numFmtId="3" fontId="1" fillId="0" borderId="0" xfId="56" applyNumberFormat="1" applyFont="1" applyBorder="1">
      <alignment/>
      <protection/>
    </xf>
    <xf numFmtId="0" fontId="1" fillId="0" borderId="0" xfId="56" applyNumberFormat="1" applyFont="1" applyBorder="1" applyAlignment="1">
      <alignment horizontal="left"/>
      <protection/>
    </xf>
    <xf numFmtId="0" fontId="1" fillId="0" borderId="0" xfId="56" applyNumberFormat="1" applyFont="1" applyBorder="1" applyAlignment="1" quotePrefix="1">
      <alignment horizontal="left"/>
      <protection/>
    </xf>
    <xf numFmtId="3" fontId="1" fillId="0" borderId="0" xfId="56" applyNumberFormat="1" applyFont="1" applyFill="1" applyBorder="1" applyAlignment="1" quotePrefix="1">
      <alignment horizontal="right"/>
      <protection/>
    </xf>
    <xf numFmtId="0" fontId="1" fillId="0" borderId="0" xfId="56" applyNumberFormat="1" applyFont="1" applyBorder="1" applyAlignment="1" quotePrefix="1">
      <alignment horizontal="right"/>
      <protection/>
    </xf>
    <xf numFmtId="0" fontId="1" fillId="0" borderId="0" xfId="56" applyFont="1" applyBorder="1" applyAlignment="1">
      <alignment horizontal="right"/>
      <protection/>
    </xf>
    <xf numFmtId="3" fontId="1" fillId="0" borderId="10" xfId="56" applyNumberFormat="1" applyFont="1" applyFill="1" applyBorder="1" applyAlignment="1" quotePrefix="1">
      <alignment horizontal="right"/>
      <protection/>
    </xf>
    <xf numFmtId="3" fontId="1" fillId="0" borderId="11" xfId="56" applyNumberFormat="1" applyFont="1" applyBorder="1">
      <alignment/>
      <protection/>
    </xf>
    <xf numFmtId="3" fontId="1" fillId="0" borderId="12" xfId="56" applyNumberFormat="1" applyFont="1" applyFill="1" applyBorder="1">
      <alignment/>
      <protection/>
    </xf>
    <xf numFmtId="0" fontId="1" fillId="0" borderId="13" xfId="56" applyNumberFormat="1" applyFont="1" applyBorder="1" applyAlignment="1">
      <alignment horizontal="left"/>
      <protection/>
    </xf>
    <xf numFmtId="1" fontId="1" fillId="0" borderId="14" xfId="56" applyNumberFormat="1" applyFont="1" applyBorder="1" applyAlignment="1" quotePrefix="1">
      <alignment horizontal="center"/>
      <protection/>
    </xf>
    <xf numFmtId="3" fontId="1" fillId="0" borderId="15" xfId="56" applyNumberFormat="1" applyFont="1" applyBorder="1">
      <alignment/>
      <protection/>
    </xf>
    <xf numFmtId="1" fontId="1" fillId="0" borderId="13" xfId="56" applyNumberFormat="1" applyFont="1" applyBorder="1" applyAlignment="1" quotePrefix="1">
      <alignment horizontal="center"/>
      <protection/>
    </xf>
    <xf numFmtId="3" fontId="1" fillId="0" borderId="16" xfId="56" applyNumberFormat="1" applyFont="1" applyBorder="1" applyAlignment="1" quotePrefix="1">
      <alignment horizontal="right"/>
      <protection/>
    </xf>
    <xf numFmtId="3" fontId="1" fillId="0" borderId="13" xfId="56" applyNumberFormat="1" applyFont="1" applyFill="1" applyBorder="1" applyAlignment="1" quotePrefix="1">
      <alignment horizontal="right"/>
      <protection/>
    </xf>
    <xf numFmtId="3" fontId="1" fillId="0" borderId="0" xfId="56" applyNumberFormat="1" applyFont="1" applyBorder="1" quotePrefix="1">
      <alignment/>
      <protection/>
    </xf>
    <xf numFmtId="3" fontId="1" fillId="0" borderId="10" xfId="56" applyNumberFormat="1" applyFont="1" applyFill="1" applyBorder="1" quotePrefix="1">
      <alignment/>
      <protection/>
    </xf>
    <xf numFmtId="3" fontId="1" fillId="0" borderId="0" xfId="56" applyNumberFormat="1" applyFont="1" applyFill="1" applyBorder="1" quotePrefix="1">
      <alignment/>
      <protection/>
    </xf>
    <xf numFmtId="0" fontId="1" fillId="0" borderId="0" xfId="56" applyNumberFormat="1" applyFont="1" applyBorder="1" applyAlignment="1" quotePrefix="1">
      <alignment horizontal="center"/>
      <protection/>
    </xf>
    <xf numFmtId="0" fontId="1" fillId="0" borderId="0" xfId="56" applyFont="1" applyBorder="1">
      <alignment/>
      <protection/>
    </xf>
    <xf numFmtId="3" fontId="1" fillId="0" borderId="14" xfId="56" applyNumberFormat="1" applyFont="1" applyFill="1" applyBorder="1" quotePrefix="1">
      <alignment/>
      <protection/>
    </xf>
    <xf numFmtId="0" fontId="6" fillId="0" borderId="15" xfId="56" applyNumberFormat="1" applyFont="1" applyBorder="1" applyAlignment="1">
      <alignment horizontal="left"/>
      <protection/>
    </xf>
    <xf numFmtId="3" fontId="1" fillId="0" borderId="11" xfId="56" applyNumberFormat="1" applyFont="1" applyFill="1" applyBorder="1">
      <alignment/>
      <protection/>
    </xf>
    <xf numFmtId="0" fontId="1" fillId="0" borderId="11" xfId="56" applyNumberFormat="1" applyFont="1" applyBorder="1" applyAlignment="1" quotePrefix="1">
      <alignment horizontal="center"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3" fontId="1" fillId="0" borderId="15" xfId="56" applyNumberFormat="1" applyFont="1" applyFill="1" applyBorder="1">
      <alignment/>
      <protection/>
    </xf>
    <xf numFmtId="3" fontId="1" fillId="0" borderId="16" xfId="56" applyNumberFormat="1" applyFont="1" applyBorder="1" quotePrefix="1">
      <alignment/>
      <protection/>
    </xf>
    <xf numFmtId="3" fontId="1" fillId="0" borderId="13" xfId="56" applyNumberFormat="1" applyFont="1" applyFill="1" applyBorder="1" quotePrefix="1">
      <alignment/>
      <protection/>
    </xf>
    <xf numFmtId="3" fontId="1" fillId="0" borderId="10" xfId="56" applyNumberFormat="1" applyFont="1" applyBorder="1">
      <alignment/>
      <protection/>
    </xf>
    <xf numFmtId="3" fontId="1" fillId="0" borderId="14" xfId="56" applyNumberFormat="1" applyFont="1" applyBorder="1">
      <alignment/>
      <protection/>
    </xf>
    <xf numFmtId="3" fontId="1" fillId="0" borderId="17" xfId="56" applyNumberFormat="1" applyFont="1" applyBorder="1">
      <alignment/>
      <protection/>
    </xf>
    <xf numFmtId="3" fontId="1" fillId="0" borderId="11" xfId="56" applyNumberFormat="1" applyFont="1" applyBorder="1" applyAlignment="1">
      <alignment horizontal="right"/>
      <protection/>
    </xf>
    <xf numFmtId="3" fontId="1" fillId="0" borderId="12" xfId="56" applyNumberFormat="1" applyFont="1" applyBorder="1" applyAlignment="1">
      <alignment horizontal="right"/>
      <protection/>
    </xf>
    <xf numFmtId="0" fontId="6" fillId="0" borderId="15" xfId="56" applyNumberFormat="1" applyFont="1" applyBorder="1" applyAlignment="1">
      <alignment horizontal="left" wrapText="1"/>
      <protection/>
    </xf>
    <xf numFmtId="0" fontId="1" fillId="0" borderId="18" xfId="56" applyNumberFormat="1" applyFont="1" applyBorder="1" applyAlignment="1" quotePrefix="1">
      <alignment horizontal="left"/>
      <protection/>
    </xf>
    <xf numFmtId="0" fontId="1" fillId="0" borderId="19" xfId="56" applyNumberFormat="1" applyFont="1" applyBorder="1" applyAlignment="1" quotePrefix="1">
      <alignment horizontal="left"/>
      <protection/>
    </xf>
    <xf numFmtId="0" fontId="1" fillId="0" borderId="20" xfId="56" applyNumberFormat="1" applyFont="1" applyBorder="1" applyAlignment="1" quotePrefix="1">
      <alignment horizontal="left"/>
      <protection/>
    </xf>
    <xf numFmtId="3" fontId="1" fillId="0" borderId="10" xfId="56" applyNumberFormat="1" applyFont="1" applyBorder="1" applyAlignment="1" quotePrefix="1">
      <alignment horizontal="right"/>
      <protection/>
    </xf>
    <xf numFmtId="3" fontId="1" fillId="0" borderId="10" xfId="56" applyNumberFormat="1" applyFont="1" applyBorder="1" applyAlignment="1">
      <alignment horizontal="right"/>
      <protection/>
    </xf>
    <xf numFmtId="3" fontId="1" fillId="0" borderId="0" xfId="56" applyNumberFormat="1" applyFont="1" applyBorder="1" applyAlignment="1">
      <alignment horizontal="right"/>
      <protection/>
    </xf>
    <xf numFmtId="3" fontId="1" fillId="0" borderId="14" xfId="56" applyNumberFormat="1" applyFont="1" applyBorder="1" applyAlignment="1" quotePrefix="1">
      <alignment horizontal="right"/>
      <protection/>
    </xf>
    <xf numFmtId="3" fontId="1" fillId="0" borderId="14" xfId="56" applyNumberFormat="1" applyFont="1" applyBorder="1" applyAlignment="1">
      <alignment horizontal="right"/>
      <protection/>
    </xf>
    <xf numFmtId="3" fontId="1" fillId="0" borderId="17" xfId="56" applyNumberFormat="1" applyFont="1" applyBorder="1" applyAlignment="1">
      <alignment horizontal="right"/>
      <protection/>
    </xf>
    <xf numFmtId="3" fontId="1" fillId="0" borderId="10" xfId="56" applyNumberFormat="1" applyFont="1" applyBorder="1" applyAlignment="1" quotePrefix="1">
      <alignment horizontal="center"/>
      <protection/>
    </xf>
    <xf numFmtId="3" fontId="1" fillId="0" borderId="0" xfId="56" applyNumberFormat="1" applyFont="1" applyBorder="1" applyAlignment="1" quotePrefix="1">
      <alignment horizontal="center"/>
      <protection/>
    </xf>
    <xf numFmtId="3" fontId="1" fillId="0" borderId="14" xfId="56" applyNumberFormat="1" applyFont="1" applyBorder="1" applyAlignment="1" quotePrefix="1">
      <alignment horizontal="center"/>
      <protection/>
    </xf>
    <xf numFmtId="3" fontId="1" fillId="0" borderId="21" xfId="56" applyNumberFormat="1" applyFont="1" applyBorder="1" quotePrefix="1">
      <alignment/>
      <protection/>
    </xf>
    <xf numFmtId="3" fontId="1" fillId="0" borderId="22" xfId="56" applyNumberFormat="1" applyFont="1" applyBorder="1" quotePrefix="1">
      <alignment/>
      <protection/>
    </xf>
    <xf numFmtId="3" fontId="1" fillId="0" borderId="23" xfId="56" applyNumberFormat="1" applyFont="1" applyBorder="1" quotePrefix="1">
      <alignment/>
      <protection/>
    </xf>
    <xf numFmtId="3" fontId="1" fillId="0" borderId="10" xfId="56" applyNumberFormat="1" applyFont="1" applyBorder="1" quotePrefix="1">
      <alignment/>
      <protection/>
    </xf>
    <xf numFmtId="3" fontId="1" fillId="0" borderId="13" xfId="56" applyNumberFormat="1" applyFont="1" applyBorder="1" quotePrefix="1">
      <alignment/>
      <protection/>
    </xf>
    <xf numFmtId="3" fontId="1" fillId="0" borderId="14" xfId="56" applyNumberFormat="1" applyFont="1" applyBorder="1" quotePrefix="1">
      <alignment/>
      <protection/>
    </xf>
    <xf numFmtId="3" fontId="1" fillId="0" borderId="17" xfId="56" applyNumberFormat="1" applyFont="1" applyBorder="1" quotePrefix="1">
      <alignment/>
      <protection/>
    </xf>
    <xf numFmtId="3" fontId="1" fillId="0" borderId="13" xfId="56" applyNumberFormat="1" applyFont="1" applyBorder="1" applyAlignment="1" quotePrefix="1">
      <alignment horizontal="right"/>
      <protection/>
    </xf>
    <xf numFmtId="3" fontId="1" fillId="0" borderId="23" xfId="56" applyNumberFormat="1" applyFont="1" applyBorder="1" applyAlignment="1" quotePrefix="1">
      <alignment horizontal="right"/>
      <protection/>
    </xf>
    <xf numFmtId="0" fontId="6" fillId="0" borderId="0" xfId="56" applyFont="1" applyAlignment="1">
      <alignment horizontal="left"/>
      <protection/>
    </xf>
    <xf numFmtId="0" fontId="1" fillId="0" borderId="0" xfId="0" applyFont="1" applyAlignment="1">
      <alignment horizontal="left" vertical="top"/>
    </xf>
    <xf numFmtId="0" fontId="1" fillId="0" borderId="15" xfId="56" applyNumberFormat="1" applyFont="1" applyBorder="1" applyAlignment="1">
      <alignment horizontal="left"/>
      <protection/>
    </xf>
    <xf numFmtId="0" fontId="1" fillId="0" borderId="15" xfId="56" applyNumberFormat="1" applyFont="1" applyBorder="1" applyAlignment="1">
      <alignment horizontal="left" wrapText="1"/>
      <protection/>
    </xf>
    <xf numFmtId="0" fontId="1" fillId="0" borderId="11" xfId="56" applyFont="1" applyBorder="1" applyAlignment="1">
      <alignment horizontal="center"/>
      <protection/>
    </xf>
    <xf numFmtId="0" fontId="1" fillId="0" borderId="24" xfId="56" applyNumberFormat="1" applyFont="1" applyBorder="1" applyAlignment="1" quotePrefix="1">
      <alignment horizontal="right"/>
      <protection/>
    </xf>
    <xf numFmtId="0" fontId="1" fillId="0" borderId="18" xfId="56" applyNumberFormat="1" applyFont="1" applyBorder="1" applyAlignment="1" quotePrefix="1">
      <alignment horizontal="right"/>
      <protection/>
    </xf>
    <xf numFmtId="0" fontId="1" fillId="0" borderId="19" xfId="56" applyNumberFormat="1" applyFont="1" applyBorder="1" applyAlignment="1" quotePrefix="1">
      <alignment horizontal="right"/>
      <protection/>
    </xf>
    <xf numFmtId="0" fontId="1" fillId="0" borderId="20" xfId="56" applyNumberFormat="1" applyFont="1" applyBorder="1" applyAlignment="1" quotePrefix="1">
      <alignment horizontal="right"/>
      <protection/>
    </xf>
    <xf numFmtId="0" fontId="1" fillId="0" borderId="0" xfId="56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14" xfId="56" applyNumberFormat="1" applyFont="1" applyBorder="1" applyAlignment="1" quotePrefix="1">
      <alignment horizontal="left"/>
      <protection/>
    </xf>
    <xf numFmtId="3" fontId="10" fillId="0" borderId="14" xfId="56" applyNumberFormat="1" applyFont="1" applyBorder="1">
      <alignment/>
      <protection/>
    </xf>
    <xf numFmtId="3" fontId="10" fillId="0" borderId="14" xfId="56" applyNumberFormat="1" applyFont="1" applyFill="1" applyBorder="1">
      <alignment/>
      <protection/>
    </xf>
    <xf numFmtId="0" fontId="10" fillId="0" borderId="14" xfId="56" applyFont="1" applyBorder="1" applyAlignment="1">
      <alignment horizontal="center"/>
      <protection/>
    </xf>
    <xf numFmtId="0" fontId="10" fillId="0" borderId="14" xfId="56" applyFont="1" applyBorder="1">
      <alignment/>
      <protection/>
    </xf>
    <xf numFmtId="0" fontId="10" fillId="0" borderId="0" xfId="56" applyFont="1" applyAlignment="1">
      <alignment horizontal="left"/>
      <protection/>
    </xf>
    <xf numFmtId="3" fontId="10" fillId="0" borderId="0" xfId="56" applyNumberFormat="1" applyFont="1" applyFill="1" quotePrefix="1">
      <alignment/>
      <protection/>
    </xf>
    <xf numFmtId="0" fontId="10" fillId="0" borderId="0" xfId="56" applyNumberFormat="1" applyFont="1" applyAlignment="1" quotePrefix="1">
      <alignment horizontal="center"/>
      <protection/>
    </xf>
    <xf numFmtId="0" fontId="10" fillId="0" borderId="0" xfId="56" applyFont="1">
      <alignment/>
      <protection/>
    </xf>
    <xf numFmtId="0" fontId="10" fillId="0" borderId="0" xfId="56" applyNumberFormat="1" applyFont="1" applyAlignment="1" quotePrefix="1">
      <alignment horizontal="left"/>
      <protection/>
    </xf>
    <xf numFmtId="3" fontId="10" fillId="0" borderId="0" xfId="56" applyNumberFormat="1" applyFont="1">
      <alignment/>
      <protection/>
    </xf>
    <xf numFmtId="3" fontId="10" fillId="0" borderId="0" xfId="56" applyNumberFormat="1" applyFont="1" quotePrefix="1">
      <alignment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Fill="1">
      <alignment/>
      <protection/>
    </xf>
    <xf numFmtId="0" fontId="0" fillId="0" borderId="0" xfId="56" applyNumberFormat="1" applyFont="1" applyAlignment="1" quotePrefix="1">
      <alignment horizontal="center"/>
      <protection/>
    </xf>
    <xf numFmtId="0" fontId="0" fillId="0" borderId="0" xfId="56" applyNumberFormat="1" applyFont="1" applyBorder="1" applyAlignment="1" quotePrefix="1">
      <alignment horizontal="left"/>
      <protection/>
    </xf>
    <xf numFmtId="3" fontId="0" fillId="0" borderId="0" xfId="56" applyNumberFormat="1" applyFont="1" applyBorder="1">
      <alignment/>
      <protection/>
    </xf>
    <xf numFmtId="0" fontId="0" fillId="0" borderId="0" xfId="56" applyFont="1">
      <alignment/>
      <protection/>
    </xf>
    <xf numFmtId="0" fontId="10" fillId="0" borderId="0" xfId="0" applyFont="1" applyAlignment="1">
      <alignment/>
    </xf>
    <xf numFmtId="0" fontId="1" fillId="0" borderId="25" xfId="0" applyFont="1" applyBorder="1" applyAlignment="1">
      <alignment horizontal="justify"/>
    </xf>
    <xf numFmtId="0" fontId="1" fillId="0" borderId="26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0" borderId="28" xfId="0" applyFont="1" applyBorder="1" applyAlignment="1">
      <alignment horizontal="justify"/>
    </xf>
    <xf numFmtId="0" fontId="1" fillId="0" borderId="29" xfId="0" applyFont="1" applyBorder="1" applyAlignment="1">
      <alignment horizontal="justify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0" fillId="0" borderId="0" xfId="56" applyNumberFormat="1" applyFont="1" applyBorder="1" applyAlignment="1" quotePrefix="1">
      <alignment horizontal="left"/>
      <protection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185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185" fontId="1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0" fillId="0" borderId="14" xfId="56" applyFont="1" applyBorder="1" applyAlignment="1">
      <alignment horizontal="left"/>
      <protection/>
    </xf>
    <xf numFmtId="0" fontId="0" fillId="0" borderId="14" xfId="0" applyBorder="1" applyAlignment="1">
      <alignment/>
    </xf>
    <xf numFmtId="0" fontId="7" fillId="0" borderId="3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justify"/>
    </xf>
    <xf numFmtId="0" fontId="0" fillId="0" borderId="3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panel_resultaten_editie2007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1"/>
  <sheetViews>
    <sheetView tabSelected="1" zoomScaleSheetLayoutView="100" zoomScalePageLayoutView="0" workbookViewId="0" topLeftCell="T82">
      <selection activeCell="U68" sqref="U68"/>
    </sheetView>
  </sheetViews>
  <sheetFormatPr defaultColWidth="9.140625" defaultRowHeight="12.75"/>
  <cols>
    <col min="1" max="1" width="11.28125" style="9" customWidth="1"/>
    <col min="2" max="2" width="12.00390625" style="3" customWidth="1"/>
    <col min="3" max="3" width="11.421875" style="3" customWidth="1"/>
    <col min="4" max="18" width="9.421875" style="3" customWidth="1"/>
    <col min="19" max="19" width="9.421875" style="5" customWidth="1"/>
    <col min="20" max="20" width="13.28125" style="6" customWidth="1"/>
    <col min="21" max="21" width="17.140625" style="9" customWidth="1"/>
    <col min="22" max="22" width="13.28125" style="3" customWidth="1"/>
    <col min="23" max="38" width="9.7109375" style="3" customWidth="1"/>
    <col min="39" max="39" width="9.7109375" style="5" customWidth="1"/>
    <col min="40" max="16384" width="9.140625" style="2" customWidth="1"/>
  </cols>
  <sheetData>
    <row r="1" spans="1:21" ht="12.75">
      <c r="A1" s="77" t="s">
        <v>12</v>
      </c>
      <c r="U1" s="77" t="s">
        <v>18</v>
      </c>
    </row>
    <row r="2" ht="11.25">
      <c r="U2" s="67"/>
    </row>
    <row r="3" spans="1:39" s="82" customFormat="1" ht="12.75">
      <c r="A3" s="78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81"/>
      <c r="U3" s="78" t="s">
        <v>19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80"/>
    </row>
    <row r="4" spans="1:39" s="35" customFormat="1" ht="11.25">
      <c r="A4" s="69" t="s">
        <v>11</v>
      </c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71"/>
      <c r="U4" s="32" t="s">
        <v>7</v>
      </c>
      <c r="V4" s="22" t="s">
        <v>3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</row>
    <row r="5" spans="1:39" ht="11.25">
      <c r="A5" s="20" t="s">
        <v>2</v>
      </c>
      <c r="B5" s="23">
        <v>1</v>
      </c>
      <c r="C5" s="21">
        <f>B5+1</f>
        <v>2</v>
      </c>
      <c r="D5" s="21">
        <f aca="true" t="shared" si="0" ref="D5:S5">C5+1</f>
        <v>3</v>
      </c>
      <c r="E5" s="21">
        <f t="shared" si="0"/>
        <v>4</v>
      </c>
      <c r="F5" s="21">
        <f t="shared" si="0"/>
        <v>5</v>
      </c>
      <c r="G5" s="21">
        <f t="shared" si="0"/>
        <v>6</v>
      </c>
      <c r="H5" s="21">
        <f t="shared" si="0"/>
        <v>7</v>
      </c>
      <c r="I5" s="21">
        <f t="shared" si="0"/>
        <v>8</v>
      </c>
      <c r="J5" s="21">
        <f t="shared" si="0"/>
        <v>9</v>
      </c>
      <c r="K5" s="21">
        <f t="shared" si="0"/>
        <v>10</v>
      </c>
      <c r="L5" s="21">
        <f t="shared" si="0"/>
        <v>11</v>
      </c>
      <c r="M5" s="21">
        <f t="shared" si="0"/>
        <v>12</v>
      </c>
      <c r="N5" s="21">
        <f t="shared" si="0"/>
        <v>13</v>
      </c>
      <c r="O5" s="21">
        <f t="shared" si="0"/>
        <v>14</v>
      </c>
      <c r="P5" s="21">
        <f t="shared" si="0"/>
        <v>15</v>
      </c>
      <c r="Q5" s="21">
        <f t="shared" si="0"/>
        <v>16</v>
      </c>
      <c r="R5" s="21">
        <f t="shared" si="0"/>
        <v>17</v>
      </c>
      <c r="S5" s="21">
        <f t="shared" si="0"/>
        <v>18</v>
      </c>
      <c r="T5" s="7"/>
      <c r="U5" s="20" t="s">
        <v>2</v>
      </c>
      <c r="V5" s="23">
        <v>1</v>
      </c>
      <c r="W5" s="21">
        <f>V5+1</f>
        <v>2</v>
      </c>
      <c r="X5" s="21">
        <f aca="true" t="shared" si="1" ref="X5:AM5">W5+1</f>
        <v>3</v>
      </c>
      <c r="Y5" s="21">
        <f t="shared" si="1"/>
        <v>4</v>
      </c>
      <c r="Z5" s="21">
        <f t="shared" si="1"/>
        <v>5</v>
      </c>
      <c r="AA5" s="21">
        <f t="shared" si="1"/>
        <v>6</v>
      </c>
      <c r="AB5" s="21">
        <f t="shared" si="1"/>
        <v>7</v>
      </c>
      <c r="AC5" s="21">
        <f t="shared" si="1"/>
        <v>8</v>
      </c>
      <c r="AD5" s="21">
        <f t="shared" si="1"/>
        <v>9</v>
      </c>
      <c r="AE5" s="21">
        <f t="shared" si="1"/>
        <v>10</v>
      </c>
      <c r="AF5" s="21">
        <f t="shared" si="1"/>
        <v>11</v>
      </c>
      <c r="AG5" s="21">
        <f t="shared" si="1"/>
        <v>12</v>
      </c>
      <c r="AH5" s="21">
        <f t="shared" si="1"/>
        <v>13</v>
      </c>
      <c r="AI5" s="21">
        <f t="shared" si="1"/>
        <v>14</v>
      </c>
      <c r="AJ5" s="21">
        <f t="shared" si="1"/>
        <v>15</v>
      </c>
      <c r="AK5" s="21">
        <f t="shared" si="1"/>
        <v>16</v>
      </c>
      <c r="AL5" s="21">
        <f t="shared" si="1"/>
        <v>17</v>
      </c>
      <c r="AM5" s="21">
        <f t="shared" si="1"/>
        <v>18</v>
      </c>
    </row>
    <row r="6" spans="1:39" ht="11.25">
      <c r="A6" s="46">
        <v>1991</v>
      </c>
      <c r="B6" s="24">
        <v>25003</v>
      </c>
      <c r="C6" s="10">
        <v>28363</v>
      </c>
      <c r="D6" s="10">
        <v>28833</v>
      </c>
      <c r="E6" s="10">
        <v>29021</v>
      </c>
      <c r="F6" s="10">
        <v>29145.043423596006</v>
      </c>
      <c r="G6" s="10">
        <v>29240</v>
      </c>
      <c r="H6" s="10">
        <v>29280</v>
      </c>
      <c r="I6" s="10">
        <v>29403.02464454338</v>
      </c>
      <c r="J6" s="10">
        <v>29463.999990958342</v>
      </c>
      <c r="K6" s="10">
        <v>29471</v>
      </c>
      <c r="L6" s="10">
        <v>29476</v>
      </c>
      <c r="M6" s="10">
        <v>29489.000001882832</v>
      </c>
      <c r="N6" s="10">
        <v>29496.000031824486</v>
      </c>
      <c r="O6" s="10">
        <v>29498.999932286424</v>
      </c>
      <c r="P6" s="10">
        <v>29501.0000143469</v>
      </c>
      <c r="Q6" s="10">
        <v>29502.000027867132</v>
      </c>
      <c r="R6" s="10">
        <v>29506.0000191292</v>
      </c>
      <c r="S6" s="17">
        <v>29507.0000191292</v>
      </c>
      <c r="T6" s="7"/>
      <c r="U6" s="46">
        <v>1991</v>
      </c>
      <c r="V6" s="24">
        <f>B6</f>
        <v>25003</v>
      </c>
      <c r="W6" s="10">
        <f>C6-B6</f>
        <v>3360</v>
      </c>
      <c r="X6" s="10">
        <f aca="true" t="shared" si="2" ref="X6:AM6">D6-C6</f>
        <v>470</v>
      </c>
      <c r="Y6" s="10">
        <f t="shared" si="2"/>
        <v>188</v>
      </c>
      <c r="Z6" s="10">
        <f t="shared" si="2"/>
        <v>124.0434235960056</v>
      </c>
      <c r="AA6" s="10">
        <f t="shared" si="2"/>
        <v>94.9565764039944</v>
      </c>
      <c r="AB6" s="10">
        <f t="shared" si="2"/>
        <v>40</v>
      </c>
      <c r="AC6" s="10">
        <f t="shared" si="2"/>
        <v>123.02464454338042</v>
      </c>
      <c r="AD6" s="10">
        <f t="shared" si="2"/>
        <v>60.97534641496168</v>
      </c>
      <c r="AE6" s="10">
        <f t="shared" si="2"/>
        <v>7.000009041657904</v>
      </c>
      <c r="AF6" s="10">
        <f t="shared" si="2"/>
        <v>5</v>
      </c>
      <c r="AG6" s="10">
        <f t="shared" si="2"/>
        <v>13.000001882832294</v>
      </c>
      <c r="AH6" s="10">
        <f t="shared" si="2"/>
        <v>7.000029941653338</v>
      </c>
      <c r="AI6" s="10">
        <f t="shared" si="2"/>
        <v>2.999900461938523</v>
      </c>
      <c r="AJ6" s="10">
        <f t="shared" si="2"/>
        <v>2.000082060476416</v>
      </c>
      <c r="AK6" s="10">
        <f t="shared" si="2"/>
        <v>1.0000135202317324</v>
      </c>
      <c r="AL6" s="10">
        <f t="shared" si="2"/>
        <v>3.9999912620660325</v>
      </c>
      <c r="AM6" s="66">
        <f t="shared" si="2"/>
        <v>1</v>
      </c>
    </row>
    <row r="7" spans="1:39" ht="11.25">
      <c r="A7" s="47">
        <v>1992</v>
      </c>
      <c r="B7" s="24">
        <v>30415</v>
      </c>
      <c r="C7" s="10">
        <v>34397</v>
      </c>
      <c r="D7" s="10">
        <v>34940.04766950696</v>
      </c>
      <c r="E7" s="10">
        <v>35167.038990316505</v>
      </c>
      <c r="F7" s="10">
        <v>35305.27758833347</v>
      </c>
      <c r="G7" s="10">
        <v>35397</v>
      </c>
      <c r="H7" s="10">
        <v>35576.90367806464</v>
      </c>
      <c r="I7" s="10">
        <v>35678.0000090347</v>
      </c>
      <c r="J7" s="10">
        <v>35684</v>
      </c>
      <c r="K7" s="10">
        <v>35695</v>
      </c>
      <c r="L7" s="10">
        <v>35707.54051405979</v>
      </c>
      <c r="M7" s="10">
        <v>35717.43087318507</v>
      </c>
      <c r="N7" s="10">
        <v>35718.43088939754</v>
      </c>
      <c r="O7" s="10">
        <v>35719.890367562504</v>
      </c>
      <c r="P7" s="10">
        <v>35720.8904139797</v>
      </c>
      <c r="Q7" s="14">
        <v>35725.890372254384</v>
      </c>
      <c r="R7" s="14">
        <v>35726.890372254384</v>
      </c>
      <c r="S7" s="49"/>
      <c r="T7" s="2"/>
      <c r="U7" s="47">
        <v>1992</v>
      </c>
      <c r="V7" s="24">
        <f aca="true" t="shared" si="3" ref="V7:V23">B7</f>
        <v>30415</v>
      </c>
      <c r="W7" s="10">
        <f aca="true" t="shared" si="4" ref="W7:W22">C7-B7</f>
        <v>3982</v>
      </c>
      <c r="X7" s="10">
        <f aca="true" t="shared" si="5" ref="X7:X21">D7-C7</f>
        <v>543.0476695069592</v>
      </c>
      <c r="Y7" s="10">
        <f aca="true" t="shared" si="6" ref="Y7:Y20">E7-D7</f>
        <v>226.99132080954587</v>
      </c>
      <c r="Z7" s="10">
        <f aca="true" t="shared" si="7" ref="Z7:Z19">F7-E7</f>
        <v>138.2385980169638</v>
      </c>
      <c r="AA7" s="10">
        <f aca="true" t="shared" si="8" ref="AA7:AA18">G7-F7</f>
        <v>91.72241166653112</v>
      </c>
      <c r="AB7" s="10">
        <f aca="true" t="shared" si="9" ref="AB7:AB17">H7-G7</f>
        <v>179.903678064642</v>
      </c>
      <c r="AC7" s="10">
        <f aca="true" t="shared" si="10" ref="AC7:AC16">I7-H7</f>
        <v>101.09633097006008</v>
      </c>
      <c r="AD7" s="10">
        <f aca="true" t="shared" si="11" ref="AD7:AD15">J7-I7</f>
        <v>5.999990965297911</v>
      </c>
      <c r="AE7" s="10">
        <f aca="true" t="shared" si="12" ref="AE7:AE14">K7-J7</f>
        <v>11</v>
      </c>
      <c r="AF7" s="10">
        <f aca="true" t="shared" si="13" ref="AF7:AL7">L7-K7</f>
        <v>12.540514059786801</v>
      </c>
      <c r="AG7" s="10">
        <f t="shared" si="13"/>
        <v>9.890359125281975</v>
      </c>
      <c r="AH7" s="10">
        <f t="shared" si="13"/>
        <v>1.0000162124706549</v>
      </c>
      <c r="AI7" s="10">
        <f t="shared" si="13"/>
        <v>1.4594781649648212</v>
      </c>
      <c r="AJ7" s="10">
        <f t="shared" si="13"/>
        <v>1.0000464171971544</v>
      </c>
      <c r="AK7" s="10">
        <f t="shared" si="13"/>
        <v>4.999958274682285</v>
      </c>
      <c r="AL7" s="10">
        <f t="shared" si="13"/>
        <v>1</v>
      </c>
      <c r="AM7" s="49"/>
    </row>
    <row r="8" spans="1:39" ht="11.25">
      <c r="A8" s="47">
        <v>1993</v>
      </c>
      <c r="B8" s="24">
        <v>28811</v>
      </c>
      <c r="C8" s="10">
        <v>32302.692313017265</v>
      </c>
      <c r="D8" s="10">
        <v>32743.863405284457</v>
      </c>
      <c r="E8" s="10">
        <v>32947.75537579853</v>
      </c>
      <c r="F8" s="10">
        <v>33056.05885441732</v>
      </c>
      <c r="G8" s="10">
        <v>33268.10437437906</v>
      </c>
      <c r="H8" s="10">
        <v>33421.56217846558</v>
      </c>
      <c r="I8" s="10">
        <v>33435.30602348939</v>
      </c>
      <c r="J8" s="10">
        <v>33446.76521638915</v>
      </c>
      <c r="K8" s="10">
        <v>33465.857231072885</v>
      </c>
      <c r="L8" s="10">
        <v>33471.36443192532</v>
      </c>
      <c r="M8" s="10">
        <v>33481.36642527808</v>
      </c>
      <c r="N8" s="10">
        <v>33481.36643076354</v>
      </c>
      <c r="O8" s="10">
        <v>33481.36643624901</v>
      </c>
      <c r="P8" s="14">
        <v>33484.366441804064</v>
      </c>
      <c r="Q8" s="10">
        <v>33485.366446692016</v>
      </c>
      <c r="R8" s="10"/>
      <c r="S8" s="50"/>
      <c r="T8" s="2"/>
      <c r="U8" s="47">
        <v>1993</v>
      </c>
      <c r="V8" s="24">
        <f t="shared" si="3"/>
        <v>28811</v>
      </c>
      <c r="W8" s="10">
        <f t="shared" si="4"/>
        <v>3491.6923130172654</v>
      </c>
      <c r="X8" s="10">
        <f t="shared" si="5"/>
        <v>441.17109226719185</v>
      </c>
      <c r="Y8" s="10">
        <f t="shared" si="6"/>
        <v>203.89197051407245</v>
      </c>
      <c r="Z8" s="10">
        <f t="shared" si="7"/>
        <v>108.30347861879272</v>
      </c>
      <c r="AA8" s="10">
        <f t="shared" si="8"/>
        <v>212.0455199617354</v>
      </c>
      <c r="AB8" s="10">
        <f t="shared" si="9"/>
        <v>153.45780408652354</v>
      </c>
      <c r="AC8" s="10">
        <f t="shared" si="10"/>
        <v>13.743845023811446</v>
      </c>
      <c r="AD8" s="10">
        <f t="shared" si="11"/>
        <v>11.459192899754271</v>
      </c>
      <c r="AE8" s="10">
        <f t="shared" si="12"/>
        <v>19.092014683737943</v>
      </c>
      <c r="AF8" s="10">
        <f aca="true" t="shared" si="14" ref="AF8:AK8">L8-K8</f>
        <v>5.507200852436654</v>
      </c>
      <c r="AG8" s="10">
        <f t="shared" si="14"/>
        <v>10.00199335275829</v>
      </c>
      <c r="AH8" s="10">
        <f t="shared" si="14"/>
        <v>5.485460860654712E-06</v>
      </c>
      <c r="AI8" s="10">
        <f t="shared" si="14"/>
        <v>5.485468136612326E-06</v>
      </c>
      <c r="AJ8" s="10">
        <f t="shared" si="14"/>
        <v>3.0000055550553952</v>
      </c>
      <c r="AK8" s="10">
        <f t="shared" si="14"/>
        <v>1.0000048879519454</v>
      </c>
      <c r="AL8" s="10"/>
      <c r="AM8" s="49"/>
    </row>
    <row r="9" spans="1:39" ht="11.25">
      <c r="A9" s="47">
        <v>1994</v>
      </c>
      <c r="B9" s="24">
        <v>28444.648408282592</v>
      </c>
      <c r="C9" s="10">
        <v>32503.346768490366</v>
      </c>
      <c r="D9" s="10">
        <v>32937.09269244124</v>
      </c>
      <c r="E9" s="10">
        <v>33180.1836852907</v>
      </c>
      <c r="F9" s="10">
        <v>33477.03753139097</v>
      </c>
      <c r="G9" s="10">
        <v>33690.67922031194</v>
      </c>
      <c r="H9" s="10">
        <v>33733.594199540916</v>
      </c>
      <c r="I9" s="10">
        <v>33749.42983909844</v>
      </c>
      <c r="J9" s="10">
        <v>33775.99999996438</v>
      </c>
      <c r="K9" s="10">
        <v>33786.59348607702</v>
      </c>
      <c r="L9" s="10">
        <v>33793.07382647029</v>
      </c>
      <c r="M9" s="10">
        <v>33797.86388594604</v>
      </c>
      <c r="N9" s="10">
        <v>33804.86389047734</v>
      </c>
      <c r="O9" s="14">
        <v>33809.16020158883</v>
      </c>
      <c r="P9" s="10">
        <v>33820.16020618824</v>
      </c>
      <c r="Q9" s="51"/>
      <c r="R9" s="51"/>
      <c r="S9" s="50"/>
      <c r="T9" s="2"/>
      <c r="U9" s="47">
        <v>1994</v>
      </c>
      <c r="V9" s="24">
        <f t="shared" si="3"/>
        <v>28444.648408282592</v>
      </c>
      <c r="W9" s="10">
        <f t="shared" si="4"/>
        <v>4058.6983602077744</v>
      </c>
      <c r="X9" s="10">
        <f t="shared" si="5"/>
        <v>433.7459239508753</v>
      </c>
      <c r="Y9" s="10">
        <f t="shared" si="6"/>
        <v>243.09099284945842</v>
      </c>
      <c r="Z9" s="10">
        <f t="shared" si="7"/>
        <v>296.85384610026813</v>
      </c>
      <c r="AA9" s="10">
        <f t="shared" si="8"/>
        <v>213.64168892097223</v>
      </c>
      <c r="AB9" s="10">
        <f t="shared" si="9"/>
        <v>42.914979228975426</v>
      </c>
      <c r="AC9" s="10">
        <f t="shared" si="10"/>
        <v>15.8356395575247</v>
      </c>
      <c r="AD9" s="10">
        <f t="shared" si="11"/>
        <v>26.570160865936487</v>
      </c>
      <c r="AE9" s="10">
        <f t="shared" si="12"/>
        <v>10.593486112644314</v>
      </c>
      <c r="AF9" s="10">
        <f>L9-K9</f>
        <v>6.480340393267397</v>
      </c>
      <c r="AG9" s="10">
        <f>M9-L9</f>
        <v>4.790059475752059</v>
      </c>
      <c r="AH9" s="10">
        <f>N9-M9</f>
        <v>7.000004531299055</v>
      </c>
      <c r="AI9" s="10">
        <f>O9-N9</f>
        <v>4.296311111487739</v>
      </c>
      <c r="AJ9" s="10">
        <f>P9-O9</f>
        <v>11.000004599409294</v>
      </c>
      <c r="AK9" s="10"/>
      <c r="AL9" s="10"/>
      <c r="AM9" s="49"/>
    </row>
    <row r="10" spans="1:39" ht="11.25">
      <c r="A10" s="47">
        <v>1995</v>
      </c>
      <c r="B10" s="24">
        <v>23344.172635705516</v>
      </c>
      <c r="C10" s="10">
        <v>26785.956856333607</v>
      </c>
      <c r="D10" s="10">
        <v>27353.414352746113</v>
      </c>
      <c r="E10" s="10">
        <v>27801.087507408523</v>
      </c>
      <c r="F10" s="10">
        <v>28090.822978852684</v>
      </c>
      <c r="G10" s="10">
        <v>28140.539344482408</v>
      </c>
      <c r="H10" s="10">
        <v>28166.944701129876</v>
      </c>
      <c r="I10" s="10">
        <v>28206</v>
      </c>
      <c r="J10" s="10">
        <v>28221.30580376612</v>
      </c>
      <c r="K10" s="10">
        <v>28228.995057892935</v>
      </c>
      <c r="L10" s="10">
        <v>28231.50426659368</v>
      </c>
      <c r="M10" s="10">
        <v>28236.52210742445</v>
      </c>
      <c r="N10" s="14">
        <v>28238.868248996434</v>
      </c>
      <c r="O10" s="10">
        <v>28241.61180762712</v>
      </c>
      <c r="P10" s="51"/>
      <c r="Q10" s="51"/>
      <c r="R10" s="51"/>
      <c r="S10" s="50"/>
      <c r="T10" s="2"/>
      <c r="U10" s="47">
        <v>1995</v>
      </c>
      <c r="V10" s="24">
        <f t="shared" si="3"/>
        <v>23344.172635705516</v>
      </c>
      <c r="W10" s="10">
        <f t="shared" si="4"/>
        <v>3441.784220628091</v>
      </c>
      <c r="X10" s="10">
        <f t="shared" si="5"/>
        <v>567.4574964125059</v>
      </c>
      <c r="Y10" s="10">
        <f t="shared" si="6"/>
        <v>447.6731546624105</v>
      </c>
      <c r="Z10" s="10">
        <f t="shared" si="7"/>
        <v>289.7354714441608</v>
      </c>
      <c r="AA10" s="10">
        <f t="shared" si="8"/>
        <v>49.71636562972344</v>
      </c>
      <c r="AB10" s="10">
        <f t="shared" si="9"/>
        <v>26.40535664746858</v>
      </c>
      <c r="AC10" s="10">
        <f t="shared" si="10"/>
        <v>39.055298870123806</v>
      </c>
      <c r="AD10" s="10">
        <f t="shared" si="11"/>
        <v>15.305803766121244</v>
      </c>
      <c r="AE10" s="10">
        <f t="shared" si="12"/>
        <v>7.689254126813466</v>
      </c>
      <c r="AF10" s="10">
        <f>L10-K10</f>
        <v>2.5092087007469672</v>
      </c>
      <c r="AG10" s="10">
        <f>M10-L10</f>
        <v>5.0178408307692735</v>
      </c>
      <c r="AH10" s="10">
        <f>N10-M10</f>
        <v>2.3461415719830256</v>
      </c>
      <c r="AI10" s="10">
        <f>O10-N10</f>
        <v>2.743558630685584</v>
      </c>
      <c r="AJ10" s="10"/>
      <c r="AK10" s="10"/>
      <c r="AL10" s="10"/>
      <c r="AM10" s="49"/>
    </row>
    <row r="11" spans="1:39" ht="11.25">
      <c r="A11" s="47">
        <v>1996</v>
      </c>
      <c r="B11" s="24">
        <v>24719.899884112012</v>
      </c>
      <c r="C11" s="10">
        <v>28687.74983333541</v>
      </c>
      <c r="D11" s="10">
        <v>29612.743846515303</v>
      </c>
      <c r="E11" s="10">
        <v>30162.485912820193</v>
      </c>
      <c r="F11" s="10">
        <v>30253.653034902207</v>
      </c>
      <c r="G11" s="10">
        <v>30296.953342662084</v>
      </c>
      <c r="H11" s="10">
        <v>30351.769753077395</v>
      </c>
      <c r="I11" s="10">
        <v>30368.55149694163</v>
      </c>
      <c r="J11" s="10">
        <v>30379.028161405167</v>
      </c>
      <c r="K11" s="10">
        <v>30382.673908613986</v>
      </c>
      <c r="L11" s="10">
        <v>30385.1700025908</v>
      </c>
      <c r="M11" s="14">
        <v>30393.976289355738</v>
      </c>
      <c r="N11" s="10">
        <v>30397.673820802254</v>
      </c>
      <c r="O11" s="51"/>
      <c r="P11" s="51"/>
      <c r="Q11" s="51"/>
      <c r="R11" s="51"/>
      <c r="S11" s="50"/>
      <c r="T11" s="2"/>
      <c r="U11" s="47">
        <v>1996</v>
      </c>
      <c r="V11" s="24">
        <f t="shared" si="3"/>
        <v>24719.899884112012</v>
      </c>
      <c r="W11" s="10">
        <f t="shared" si="4"/>
        <v>3967.849949223397</v>
      </c>
      <c r="X11" s="10">
        <f t="shared" si="5"/>
        <v>924.994013179894</v>
      </c>
      <c r="Y11" s="10">
        <f t="shared" si="6"/>
        <v>549.7420663048906</v>
      </c>
      <c r="Z11" s="10">
        <f t="shared" si="7"/>
        <v>91.16712208201352</v>
      </c>
      <c r="AA11" s="10">
        <f t="shared" si="8"/>
        <v>43.30030775987689</v>
      </c>
      <c r="AB11" s="10">
        <f t="shared" si="9"/>
        <v>54.81641041531111</v>
      </c>
      <c r="AC11" s="10">
        <f t="shared" si="10"/>
        <v>16.78174386423416</v>
      </c>
      <c r="AD11" s="10">
        <f t="shared" si="11"/>
        <v>10.476664463538327</v>
      </c>
      <c r="AE11" s="10">
        <f t="shared" si="12"/>
        <v>3.6457472088186478</v>
      </c>
      <c r="AF11" s="10">
        <f>L11-K11</f>
        <v>2.4960939768134267</v>
      </c>
      <c r="AG11" s="10">
        <f>M11-L11</f>
        <v>8.806286764938704</v>
      </c>
      <c r="AH11" s="10">
        <f>N11-M11</f>
        <v>3.697531446516223</v>
      </c>
      <c r="AI11" s="10"/>
      <c r="AJ11" s="10"/>
      <c r="AK11" s="10"/>
      <c r="AL11" s="10"/>
      <c r="AM11" s="49"/>
    </row>
    <row r="12" spans="1:39" ht="11.25">
      <c r="A12" s="47">
        <v>1997</v>
      </c>
      <c r="B12" s="24">
        <v>20572.550663557337</v>
      </c>
      <c r="C12" s="10">
        <v>24482.917584172697</v>
      </c>
      <c r="D12" s="10">
        <v>25277.206889741108</v>
      </c>
      <c r="E12" s="10">
        <v>25380.641598548926</v>
      </c>
      <c r="F12" s="10">
        <v>25446.55398031808</v>
      </c>
      <c r="G12" s="10">
        <v>25525.6463301227</v>
      </c>
      <c r="H12" s="10">
        <v>25561.413934200038</v>
      </c>
      <c r="I12" s="10">
        <v>25578.743043501112</v>
      </c>
      <c r="J12" s="10">
        <v>25583.32049642928</v>
      </c>
      <c r="K12" s="10">
        <v>25586.515205478816</v>
      </c>
      <c r="L12" s="14">
        <v>25591.00670400165</v>
      </c>
      <c r="M12" s="10">
        <v>25592.585092597874</v>
      </c>
      <c r="N12" s="51"/>
      <c r="O12" s="51"/>
      <c r="P12" s="51"/>
      <c r="Q12" s="51"/>
      <c r="R12" s="51"/>
      <c r="S12" s="50"/>
      <c r="T12" s="2"/>
      <c r="U12" s="47">
        <v>1997</v>
      </c>
      <c r="V12" s="24">
        <f t="shared" si="3"/>
        <v>20572.550663557337</v>
      </c>
      <c r="W12" s="10">
        <f t="shared" si="4"/>
        <v>3910.366920615361</v>
      </c>
      <c r="X12" s="10">
        <f t="shared" si="5"/>
        <v>794.2893055684108</v>
      </c>
      <c r="Y12" s="10">
        <f t="shared" si="6"/>
        <v>103.43470880781751</v>
      </c>
      <c r="Z12" s="10">
        <f t="shared" si="7"/>
        <v>65.91238176915431</v>
      </c>
      <c r="AA12" s="10">
        <f t="shared" si="8"/>
        <v>79.09234980462134</v>
      </c>
      <c r="AB12" s="10">
        <f t="shared" si="9"/>
        <v>35.76760407733673</v>
      </c>
      <c r="AC12" s="10">
        <f t="shared" si="10"/>
        <v>17.329109301073913</v>
      </c>
      <c r="AD12" s="10">
        <f t="shared" si="11"/>
        <v>4.577452928169805</v>
      </c>
      <c r="AE12" s="10">
        <f t="shared" si="12"/>
        <v>3.19470904953414</v>
      </c>
      <c r="AF12" s="10">
        <f>L12-K12</f>
        <v>4.4914985228351725</v>
      </c>
      <c r="AG12" s="10">
        <f>M12-L12</f>
        <v>1.5783885962227941</v>
      </c>
      <c r="AH12" s="10"/>
      <c r="AI12" s="10"/>
      <c r="AJ12" s="10"/>
      <c r="AK12" s="10"/>
      <c r="AL12" s="10"/>
      <c r="AM12" s="49"/>
    </row>
    <row r="13" spans="1:39" ht="11.25">
      <c r="A13" s="47">
        <v>1998</v>
      </c>
      <c r="B13" s="24">
        <v>21925.513049820474</v>
      </c>
      <c r="C13" s="10">
        <v>24727.58346890868</v>
      </c>
      <c r="D13" s="10">
        <v>25028.645889373605</v>
      </c>
      <c r="E13" s="10">
        <v>25138.05349875403</v>
      </c>
      <c r="F13" s="10">
        <v>25265.444615430228</v>
      </c>
      <c r="G13" s="10">
        <v>25313.329966009216</v>
      </c>
      <c r="H13" s="10">
        <v>25339.947516331085</v>
      </c>
      <c r="I13" s="10">
        <v>25354.245779803583</v>
      </c>
      <c r="J13" s="10">
        <v>25357.486644641864</v>
      </c>
      <c r="K13" s="14">
        <v>25364.13882889247</v>
      </c>
      <c r="L13" s="10">
        <v>25368.737555124437</v>
      </c>
      <c r="M13" s="51"/>
      <c r="N13" s="51"/>
      <c r="O13" s="51"/>
      <c r="P13" s="51"/>
      <c r="Q13" s="51"/>
      <c r="R13" s="51"/>
      <c r="S13" s="50"/>
      <c r="T13" s="2"/>
      <c r="U13" s="47">
        <v>1998</v>
      </c>
      <c r="V13" s="24">
        <f t="shared" si="3"/>
        <v>21925.513049820474</v>
      </c>
      <c r="W13" s="10">
        <f t="shared" si="4"/>
        <v>2802.070419088206</v>
      </c>
      <c r="X13" s="10">
        <f t="shared" si="5"/>
        <v>301.0624204649248</v>
      </c>
      <c r="Y13" s="10">
        <f t="shared" si="6"/>
        <v>109.40760938042513</v>
      </c>
      <c r="Z13" s="10">
        <f t="shared" si="7"/>
        <v>127.39111667619727</v>
      </c>
      <c r="AA13" s="10">
        <f t="shared" si="8"/>
        <v>47.88535057898844</v>
      </c>
      <c r="AB13" s="10">
        <f t="shared" si="9"/>
        <v>26.617550321869203</v>
      </c>
      <c r="AC13" s="10">
        <f t="shared" si="10"/>
        <v>14.298263472497638</v>
      </c>
      <c r="AD13" s="10">
        <f t="shared" si="11"/>
        <v>3.240864838280686</v>
      </c>
      <c r="AE13" s="10">
        <f t="shared" si="12"/>
        <v>6.652184250608116</v>
      </c>
      <c r="AF13" s="10">
        <f>L13-K13</f>
        <v>4.598726231964974</v>
      </c>
      <c r="AG13" s="10"/>
      <c r="AH13" s="10"/>
      <c r="AI13" s="10"/>
      <c r="AJ13" s="10"/>
      <c r="AK13" s="10"/>
      <c r="AL13" s="10"/>
      <c r="AM13" s="49"/>
    </row>
    <row r="14" spans="1:39" ht="11.25">
      <c r="A14" s="47">
        <v>1999</v>
      </c>
      <c r="B14" s="24">
        <v>19971.870111381813</v>
      </c>
      <c r="C14" s="10">
        <v>22571.132846292516</v>
      </c>
      <c r="D14" s="10">
        <v>22987.633943415774</v>
      </c>
      <c r="E14" s="10">
        <v>23329</v>
      </c>
      <c r="F14" s="10">
        <v>23532.049845391713</v>
      </c>
      <c r="G14" s="10">
        <v>23653.499886662354</v>
      </c>
      <c r="H14" s="10">
        <v>23768.180797891528</v>
      </c>
      <c r="I14" s="10">
        <v>23874.489632437995</v>
      </c>
      <c r="J14" s="14">
        <v>23982.331340942812</v>
      </c>
      <c r="K14" s="10">
        <v>24039.46971942455</v>
      </c>
      <c r="L14" s="51"/>
      <c r="M14" s="51"/>
      <c r="N14" s="51"/>
      <c r="O14" s="51"/>
      <c r="P14" s="51"/>
      <c r="Q14" s="51"/>
      <c r="R14" s="51"/>
      <c r="S14" s="50"/>
      <c r="T14" s="2"/>
      <c r="U14" s="47">
        <v>1999</v>
      </c>
      <c r="V14" s="24">
        <f t="shared" si="3"/>
        <v>19971.870111381813</v>
      </c>
      <c r="W14" s="10">
        <f t="shared" si="4"/>
        <v>2599.2627349107024</v>
      </c>
      <c r="X14" s="10">
        <f t="shared" si="5"/>
        <v>416.50109712325866</v>
      </c>
      <c r="Y14" s="10">
        <f t="shared" si="6"/>
        <v>341.3660565842256</v>
      </c>
      <c r="Z14" s="10">
        <f t="shared" si="7"/>
        <v>203.04984539171346</v>
      </c>
      <c r="AA14" s="10">
        <f t="shared" si="8"/>
        <v>121.45004127064021</v>
      </c>
      <c r="AB14" s="10">
        <f t="shared" si="9"/>
        <v>114.68091122917394</v>
      </c>
      <c r="AC14" s="10">
        <f t="shared" si="10"/>
        <v>106.30883454646755</v>
      </c>
      <c r="AD14" s="10">
        <f t="shared" si="11"/>
        <v>107.84170850481678</v>
      </c>
      <c r="AE14" s="10">
        <f t="shared" si="12"/>
        <v>57.13837848173716</v>
      </c>
      <c r="AF14" s="10"/>
      <c r="AG14" s="10"/>
      <c r="AH14" s="10"/>
      <c r="AI14" s="10"/>
      <c r="AJ14" s="10"/>
      <c r="AK14" s="10"/>
      <c r="AL14" s="10"/>
      <c r="AM14" s="49"/>
    </row>
    <row r="15" spans="1:39" ht="11.25">
      <c r="A15" s="47">
        <v>2000</v>
      </c>
      <c r="B15" s="24">
        <v>19368.625375985666</v>
      </c>
      <c r="C15" s="10">
        <v>22026.119559295952</v>
      </c>
      <c r="D15" s="10">
        <v>22768.576648794562</v>
      </c>
      <c r="E15" s="10">
        <v>23098.100173958563</v>
      </c>
      <c r="F15" s="10">
        <v>23277.242092666736</v>
      </c>
      <c r="G15" s="10">
        <v>23399.460296238052</v>
      </c>
      <c r="H15" s="10">
        <v>23442.060039513937</v>
      </c>
      <c r="I15" s="14">
        <v>23490.581500172044</v>
      </c>
      <c r="J15" s="10">
        <v>23510.268587473332</v>
      </c>
      <c r="K15" s="51"/>
      <c r="L15" s="51"/>
      <c r="M15" s="51"/>
      <c r="N15" s="51"/>
      <c r="O15" s="51"/>
      <c r="P15" s="51"/>
      <c r="Q15" s="51"/>
      <c r="R15" s="51"/>
      <c r="S15" s="50"/>
      <c r="T15" s="2"/>
      <c r="U15" s="47">
        <v>2000</v>
      </c>
      <c r="V15" s="24">
        <f t="shared" si="3"/>
        <v>19368.625375985666</v>
      </c>
      <c r="W15" s="10">
        <f t="shared" si="4"/>
        <v>2657.4941833102857</v>
      </c>
      <c r="X15" s="10">
        <f t="shared" si="5"/>
        <v>742.45708949861</v>
      </c>
      <c r="Y15" s="10">
        <f t="shared" si="6"/>
        <v>329.5235251640006</v>
      </c>
      <c r="Z15" s="10">
        <f t="shared" si="7"/>
        <v>179.14191870817376</v>
      </c>
      <c r="AA15" s="10">
        <f t="shared" si="8"/>
        <v>122.21820357131583</v>
      </c>
      <c r="AB15" s="10">
        <f t="shared" si="9"/>
        <v>42.599743275884975</v>
      </c>
      <c r="AC15" s="10">
        <f t="shared" si="10"/>
        <v>48.52146065810666</v>
      </c>
      <c r="AD15" s="10">
        <f t="shared" si="11"/>
        <v>19.687087301288557</v>
      </c>
      <c r="AE15" s="10"/>
      <c r="AF15" s="10"/>
      <c r="AG15" s="10"/>
      <c r="AH15" s="10"/>
      <c r="AI15" s="10"/>
      <c r="AJ15" s="10"/>
      <c r="AK15" s="10"/>
      <c r="AL15" s="10"/>
      <c r="AM15" s="49"/>
    </row>
    <row r="16" spans="1:39" ht="11.25">
      <c r="A16" s="47">
        <v>2001</v>
      </c>
      <c r="B16" s="24">
        <v>17722.051867566384</v>
      </c>
      <c r="C16" s="10">
        <v>20407.75827409774</v>
      </c>
      <c r="D16" s="10">
        <v>21132.60601330425</v>
      </c>
      <c r="E16" s="10">
        <v>21440.183177618947</v>
      </c>
      <c r="F16" s="10">
        <v>21548.665238125446</v>
      </c>
      <c r="G16" s="10">
        <v>21590.540188443305</v>
      </c>
      <c r="H16" s="14">
        <v>21633.770878759606</v>
      </c>
      <c r="I16" s="10">
        <v>21667.05925912405</v>
      </c>
      <c r="J16" s="51"/>
      <c r="K16" s="51"/>
      <c r="L16" s="51"/>
      <c r="M16" s="51"/>
      <c r="N16" s="51"/>
      <c r="O16" s="51"/>
      <c r="P16" s="51"/>
      <c r="Q16" s="51"/>
      <c r="R16" s="51"/>
      <c r="S16" s="50"/>
      <c r="T16" s="2"/>
      <c r="U16" s="47">
        <v>2001</v>
      </c>
      <c r="V16" s="24">
        <f t="shared" si="3"/>
        <v>17722.051867566384</v>
      </c>
      <c r="W16" s="10">
        <f t="shared" si="4"/>
        <v>2685.706406531357</v>
      </c>
      <c r="X16" s="10">
        <f t="shared" si="5"/>
        <v>724.847739206507</v>
      </c>
      <c r="Y16" s="10">
        <f t="shared" si="6"/>
        <v>307.57716431469817</v>
      </c>
      <c r="Z16" s="10">
        <f t="shared" si="7"/>
        <v>108.48206050649969</v>
      </c>
      <c r="AA16" s="10">
        <f t="shared" si="8"/>
        <v>41.87495031785875</v>
      </c>
      <c r="AB16" s="10">
        <f t="shared" si="9"/>
        <v>43.23069031630075</v>
      </c>
      <c r="AC16" s="10">
        <f t="shared" si="10"/>
        <v>33.28838036444358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49"/>
    </row>
    <row r="17" spans="1:39" ht="11.25">
      <c r="A17" s="47">
        <v>2002</v>
      </c>
      <c r="B17" s="24">
        <v>14541.664939607783</v>
      </c>
      <c r="C17" s="10">
        <v>18026.6413428357</v>
      </c>
      <c r="D17" s="10">
        <v>18460.767192233605</v>
      </c>
      <c r="E17" s="10">
        <v>18655.398860764006</v>
      </c>
      <c r="F17" s="10">
        <v>18716.87559399331</v>
      </c>
      <c r="G17" s="14">
        <v>18773.13734835979</v>
      </c>
      <c r="H17" s="10">
        <v>18802.86028671239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0"/>
      <c r="T17" s="2"/>
      <c r="U17" s="47">
        <v>2002</v>
      </c>
      <c r="V17" s="24">
        <f t="shared" si="3"/>
        <v>14541.664939607783</v>
      </c>
      <c r="W17" s="10">
        <f t="shared" si="4"/>
        <v>3484.976403227918</v>
      </c>
      <c r="X17" s="10">
        <f t="shared" si="5"/>
        <v>434.12584939790395</v>
      </c>
      <c r="Y17" s="10">
        <f t="shared" si="6"/>
        <v>194.63166853040093</v>
      </c>
      <c r="Z17" s="10">
        <f t="shared" si="7"/>
        <v>61.476733229304955</v>
      </c>
      <c r="AA17" s="10">
        <f t="shared" si="8"/>
        <v>56.26175436647827</v>
      </c>
      <c r="AB17" s="10">
        <f t="shared" si="9"/>
        <v>29.722938352599158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49"/>
    </row>
    <row r="18" spans="1:39" ht="11.25">
      <c r="A18" s="47">
        <v>2003</v>
      </c>
      <c r="B18" s="24">
        <v>11867.791088686092</v>
      </c>
      <c r="C18" s="10">
        <v>14267.616017269193</v>
      </c>
      <c r="D18" s="10">
        <v>14710</v>
      </c>
      <c r="E18" s="10">
        <v>14781</v>
      </c>
      <c r="F18" s="14">
        <v>14837.808056553524</v>
      </c>
      <c r="G18" s="10">
        <v>14878.797881502102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0"/>
      <c r="T18" s="2"/>
      <c r="U18" s="47">
        <v>2003</v>
      </c>
      <c r="V18" s="24">
        <f t="shared" si="3"/>
        <v>11867.791088686092</v>
      </c>
      <c r="W18" s="10">
        <f t="shared" si="4"/>
        <v>2399.8249285831007</v>
      </c>
      <c r="X18" s="10">
        <f t="shared" si="5"/>
        <v>442.3839827308075</v>
      </c>
      <c r="Y18" s="10">
        <f t="shared" si="6"/>
        <v>71</v>
      </c>
      <c r="Z18" s="10">
        <f t="shared" si="7"/>
        <v>56.808056553523784</v>
      </c>
      <c r="AA18" s="10">
        <f t="shared" si="8"/>
        <v>40.989824948577734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49"/>
    </row>
    <row r="19" spans="1:39" ht="11.25">
      <c r="A19" s="47">
        <v>2004</v>
      </c>
      <c r="B19" s="24">
        <v>9398.407927529952</v>
      </c>
      <c r="C19" s="10">
        <v>11896</v>
      </c>
      <c r="D19" s="10">
        <v>12108</v>
      </c>
      <c r="E19" s="14">
        <v>12218.103736888042</v>
      </c>
      <c r="F19" s="10">
        <v>12261.960457420242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0"/>
      <c r="T19" s="2"/>
      <c r="U19" s="47">
        <v>2004</v>
      </c>
      <c r="V19" s="24">
        <f t="shared" si="3"/>
        <v>9398.407927529952</v>
      </c>
      <c r="W19" s="10">
        <f t="shared" si="4"/>
        <v>2497.592072470048</v>
      </c>
      <c r="X19" s="10">
        <f t="shared" si="5"/>
        <v>212</v>
      </c>
      <c r="Y19" s="10">
        <f t="shared" si="6"/>
        <v>110.10373688804248</v>
      </c>
      <c r="Z19" s="10">
        <f t="shared" si="7"/>
        <v>43.85672053219969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49"/>
    </row>
    <row r="20" spans="1:39" ht="11.25">
      <c r="A20" s="47">
        <v>2005</v>
      </c>
      <c r="B20" s="24">
        <v>9811</v>
      </c>
      <c r="C20" s="10">
        <v>12225</v>
      </c>
      <c r="D20" s="14">
        <v>12482.478060739157</v>
      </c>
      <c r="E20" s="10">
        <v>12593.747484302308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0"/>
      <c r="T20" s="2"/>
      <c r="U20" s="47">
        <v>2005</v>
      </c>
      <c r="V20" s="24">
        <f t="shared" si="3"/>
        <v>9811</v>
      </c>
      <c r="W20" s="10">
        <f t="shared" si="4"/>
        <v>2414</v>
      </c>
      <c r="X20" s="10">
        <f t="shared" si="5"/>
        <v>257.4780607391567</v>
      </c>
      <c r="Y20" s="10">
        <f t="shared" si="6"/>
        <v>111.26942356315158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49"/>
    </row>
    <row r="21" spans="1:39" ht="11.25">
      <c r="A21" s="47">
        <v>2006</v>
      </c>
      <c r="B21" s="24">
        <v>8500.805945647462</v>
      </c>
      <c r="C21" s="14">
        <v>10439.74344396861</v>
      </c>
      <c r="D21" s="10">
        <v>10745.152992187377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0"/>
      <c r="T21" s="2"/>
      <c r="U21" s="47">
        <v>2006</v>
      </c>
      <c r="V21" s="24">
        <f t="shared" si="3"/>
        <v>8500.805945647462</v>
      </c>
      <c r="W21" s="10">
        <f t="shared" si="4"/>
        <v>1938.9374983211474</v>
      </c>
      <c r="X21" s="10">
        <f t="shared" si="5"/>
        <v>305.40954821876767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49"/>
    </row>
    <row r="22" spans="1:39" ht="11.25">
      <c r="A22" s="47">
        <v>2007</v>
      </c>
      <c r="B22" s="24">
        <v>6089.977848460611</v>
      </c>
      <c r="C22" s="14">
        <v>7587</v>
      </c>
      <c r="D22" s="1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0"/>
      <c r="T22" s="2"/>
      <c r="U22" s="47">
        <v>2007</v>
      </c>
      <c r="V22" s="24">
        <f t="shared" si="3"/>
        <v>6089.977848460611</v>
      </c>
      <c r="W22" s="10">
        <f t="shared" si="4"/>
        <v>1497.0221515393887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49"/>
    </row>
    <row r="23" spans="1:39" ht="11.25">
      <c r="A23" s="48">
        <v>2008</v>
      </c>
      <c r="B23" s="25">
        <v>8065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2"/>
      <c r="U23" s="48">
        <v>2008</v>
      </c>
      <c r="V23" s="65">
        <f t="shared" si="3"/>
        <v>8065</v>
      </c>
      <c r="W23" s="52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</row>
    <row r="24" spans="1:39" ht="11.25">
      <c r="A24" s="13"/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"/>
      <c r="U24" s="13"/>
      <c r="V24" s="14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23" s="86" customFormat="1" ht="12.75">
      <c r="A25" s="138" t="s">
        <v>14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U25" s="83" t="s">
        <v>20</v>
      </c>
      <c r="V25" s="84"/>
      <c r="W25" s="85"/>
    </row>
    <row r="26" spans="1:39" ht="22.5" customHeight="1">
      <c r="A26" s="70" t="s">
        <v>4</v>
      </c>
      <c r="B26" s="37" t="s">
        <v>3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2"/>
      <c r="U26" s="45" t="s">
        <v>4</v>
      </c>
      <c r="V26" s="37" t="s">
        <v>3</v>
      </c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</row>
    <row r="27" spans="1:39" ht="11.25">
      <c r="A27" s="20" t="s">
        <v>2</v>
      </c>
      <c r="B27" s="23">
        <v>1</v>
      </c>
      <c r="C27" s="21">
        <f>B27+1</f>
        <v>2</v>
      </c>
      <c r="D27" s="21">
        <f aca="true" t="shared" si="15" ref="D27:S27">C27+1</f>
        <v>3</v>
      </c>
      <c r="E27" s="21">
        <f t="shared" si="15"/>
        <v>4</v>
      </c>
      <c r="F27" s="21">
        <f t="shared" si="15"/>
        <v>5</v>
      </c>
      <c r="G27" s="21">
        <f t="shared" si="15"/>
        <v>6</v>
      </c>
      <c r="H27" s="21">
        <f t="shared" si="15"/>
        <v>7</v>
      </c>
      <c r="I27" s="21">
        <f t="shared" si="15"/>
        <v>8</v>
      </c>
      <c r="J27" s="21">
        <f t="shared" si="15"/>
        <v>9</v>
      </c>
      <c r="K27" s="21">
        <f t="shared" si="15"/>
        <v>10</v>
      </c>
      <c r="L27" s="21">
        <f t="shared" si="15"/>
        <v>11</v>
      </c>
      <c r="M27" s="21">
        <f t="shared" si="15"/>
        <v>12</v>
      </c>
      <c r="N27" s="21">
        <f t="shared" si="15"/>
        <v>13</v>
      </c>
      <c r="O27" s="21">
        <f t="shared" si="15"/>
        <v>14</v>
      </c>
      <c r="P27" s="21">
        <f t="shared" si="15"/>
        <v>15</v>
      </c>
      <c r="Q27" s="21">
        <f t="shared" si="15"/>
        <v>16</v>
      </c>
      <c r="R27" s="21">
        <f t="shared" si="15"/>
        <v>17</v>
      </c>
      <c r="S27" s="21">
        <f t="shared" si="15"/>
        <v>18</v>
      </c>
      <c r="T27" s="7"/>
      <c r="U27" s="20" t="s">
        <v>2</v>
      </c>
      <c r="V27" s="23">
        <v>1</v>
      </c>
      <c r="W27" s="21">
        <f>V27+1</f>
        <v>2</v>
      </c>
      <c r="X27" s="21">
        <f aca="true" t="shared" si="16" ref="X27:AM27">W27+1</f>
        <v>3</v>
      </c>
      <c r="Y27" s="21">
        <f t="shared" si="16"/>
        <v>4</v>
      </c>
      <c r="Z27" s="21">
        <f t="shared" si="16"/>
        <v>5</v>
      </c>
      <c r="AA27" s="21">
        <f t="shared" si="16"/>
        <v>6</v>
      </c>
      <c r="AB27" s="21">
        <f t="shared" si="16"/>
        <v>7</v>
      </c>
      <c r="AC27" s="21">
        <f t="shared" si="16"/>
        <v>8</v>
      </c>
      <c r="AD27" s="21">
        <f t="shared" si="16"/>
        <v>9</v>
      </c>
      <c r="AE27" s="21">
        <f t="shared" si="16"/>
        <v>10</v>
      </c>
      <c r="AF27" s="21">
        <f t="shared" si="16"/>
        <v>11</v>
      </c>
      <c r="AG27" s="21">
        <f t="shared" si="16"/>
        <v>12</v>
      </c>
      <c r="AH27" s="21">
        <f t="shared" si="16"/>
        <v>13</v>
      </c>
      <c r="AI27" s="21">
        <f t="shared" si="16"/>
        <v>14</v>
      </c>
      <c r="AJ27" s="21">
        <f t="shared" si="16"/>
        <v>15</v>
      </c>
      <c r="AK27" s="21">
        <f t="shared" si="16"/>
        <v>16</v>
      </c>
      <c r="AL27" s="21">
        <f t="shared" si="16"/>
        <v>17</v>
      </c>
      <c r="AM27" s="21">
        <f t="shared" si="16"/>
        <v>18</v>
      </c>
    </row>
    <row r="28" spans="1:39" ht="11.25">
      <c r="A28" s="46">
        <v>1991</v>
      </c>
      <c r="B28" s="38">
        <v>46298062.81225752</v>
      </c>
      <c r="C28" s="26">
        <v>56977327.77906335</v>
      </c>
      <c r="D28" s="26">
        <v>58252340.8252445</v>
      </c>
      <c r="E28" s="26">
        <v>58787840.50532938</v>
      </c>
      <c r="F28" s="26">
        <v>60437932.8172652</v>
      </c>
      <c r="G28" s="26">
        <v>61952425.6821447</v>
      </c>
      <c r="H28" s="26">
        <v>63548992.8348099</v>
      </c>
      <c r="I28" s="26">
        <v>65825109.020365804</v>
      </c>
      <c r="J28" s="26">
        <v>66259508.73753752</v>
      </c>
      <c r="K28" s="26">
        <v>68158744.57165366</v>
      </c>
      <c r="L28" s="26">
        <v>69309880.03449132</v>
      </c>
      <c r="M28" s="26">
        <v>71206893.89459996</v>
      </c>
      <c r="N28" s="26">
        <v>71673684.81058887</v>
      </c>
      <c r="O28" s="26">
        <v>71828041.14291206</v>
      </c>
      <c r="P28" s="26">
        <v>71930987.11882266</v>
      </c>
      <c r="Q28" s="26">
        <v>72423364.7827276</v>
      </c>
      <c r="R28" s="26">
        <v>73518829.78272755</v>
      </c>
      <c r="S28" s="27">
        <v>73231490.78272757</v>
      </c>
      <c r="T28" s="7"/>
      <c r="U28" s="46">
        <v>1991</v>
      </c>
      <c r="V28" s="24">
        <f>B28</f>
        <v>46298062.81225752</v>
      </c>
      <c r="W28" s="10">
        <f>C28-B28</f>
        <v>10679264.96680583</v>
      </c>
      <c r="X28" s="10">
        <f aca="true" t="shared" si="17" ref="X28:X43">D28-C28</f>
        <v>1275013.0461811498</v>
      </c>
      <c r="Y28" s="10">
        <f aca="true" t="shared" si="18" ref="Y28:Y42">E28-D28</f>
        <v>535499.6800848767</v>
      </c>
      <c r="Z28" s="10">
        <f aca="true" t="shared" si="19" ref="Z28:Z41">F28-E28</f>
        <v>1650092.3119358197</v>
      </c>
      <c r="AA28" s="10">
        <f aca="true" t="shared" si="20" ref="AA28:AA40">G28-F28</f>
        <v>1514492.8648795038</v>
      </c>
      <c r="AB28" s="10">
        <f aca="true" t="shared" si="21" ref="AB28:AB39">H28-G28</f>
        <v>1596567.1526651978</v>
      </c>
      <c r="AC28" s="10">
        <f aca="true" t="shared" si="22" ref="AC28:AC38">I28-H28</f>
        <v>2276116.185555905</v>
      </c>
      <c r="AD28" s="10">
        <f aca="true" t="shared" si="23" ref="AD28:AD37">J28-I28</f>
        <v>434399.7171717137</v>
      </c>
      <c r="AE28" s="10">
        <f aca="true" t="shared" si="24" ref="AE28:AE36">K28-J28</f>
        <v>1899235.834116146</v>
      </c>
      <c r="AF28" s="10">
        <f aca="true" t="shared" si="25" ref="AF28:AF35">L28-K28</f>
        <v>1151135.4628376514</v>
      </c>
      <c r="AG28" s="10">
        <f aca="true" t="shared" si="26" ref="AG28:AG34">M28-L28</f>
        <v>1897013.8601086438</v>
      </c>
      <c r="AH28" s="10">
        <f aca="true" t="shared" si="27" ref="AH28:AH33">N28-M28</f>
        <v>466790.9159889072</v>
      </c>
      <c r="AI28" s="10">
        <f>O28-N28</f>
        <v>154356.33232319355</v>
      </c>
      <c r="AJ28" s="10">
        <f>P28-O28</f>
        <v>102945.975910604</v>
      </c>
      <c r="AK28" s="10">
        <f>Q28-P28</f>
        <v>492377.6639049351</v>
      </c>
      <c r="AL28" s="10">
        <f>R28-Q28</f>
        <v>1095464.9999999553</v>
      </c>
      <c r="AM28" s="66">
        <f>S28-R28</f>
        <v>-287338.9999999851</v>
      </c>
    </row>
    <row r="29" spans="1:39" ht="11.25">
      <c r="A29" s="47">
        <v>1992</v>
      </c>
      <c r="B29" s="38">
        <v>59061545.303147644</v>
      </c>
      <c r="C29" s="26">
        <v>77143811.11852252</v>
      </c>
      <c r="D29" s="26">
        <v>81612787.0727087</v>
      </c>
      <c r="E29" s="26">
        <v>84532094.9671232</v>
      </c>
      <c r="F29" s="26">
        <v>85265183.7129199</v>
      </c>
      <c r="G29" s="26">
        <v>87701389.47502105</v>
      </c>
      <c r="H29" s="26">
        <v>91907158.2252758</v>
      </c>
      <c r="I29" s="26">
        <v>92117510.0171976</v>
      </c>
      <c r="J29" s="26">
        <v>94707731.50732112</v>
      </c>
      <c r="K29" s="26">
        <v>95936907.41099264</v>
      </c>
      <c r="L29" s="26">
        <v>96304670.2139159</v>
      </c>
      <c r="M29" s="26">
        <v>96814365.88039841</v>
      </c>
      <c r="N29" s="26">
        <v>97587653.39602453</v>
      </c>
      <c r="O29" s="26">
        <v>98131407.93955813</v>
      </c>
      <c r="P29" s="26">
        <v>98095105.99808691</v>
      </c>
      <c r="Q29" s="28">
        <v>98837308.57062085</v>
      </c>
      <c r="R29" s="28">
        <v>98970782.57062085</v>
      </c>
      <c r="S29" s="55"/>
      <c r="T29" s="2"/>
      <c r="U29" s="47">
        <v>1992</v>
      </c>
      <c r="V29" s="24">
        <f aca="true" t="shared" si="28" ref="V29:V45">B29</f>
        <v>59061545.303147644</v>
      </c>
      <c r="W29" s="10">
        <f aca="true" t="shared" si="29" ref="W29:W44">C29-B29</f>
        <v>18082265.81537488</v>
      </c>
      <c r="X29" s="10">
        <f t="shared" si="17"/>
        <v>4468975.954186171</v>
      </c>
      <c r="Y29" s="10">
        <f t="shared" si="18"/>
        <v>2919307.8944144994</v>
      </c>
      <c r="Z29" s="10">
        <f t="shared" si="19"/>
        <v>733088.7457967103</v>
      </c>
      <c r="AA29" s="10">
        <f t="shared" si="20"/>
        <v>2436205.7621011436</v>
      </c>
      <c r="AB29" s="10">
        <f t="shared" si="21"/>
        <v>4205768.75025475</v>
      </c>
      <c r="AC29" s="10">
        <f t="shared" si="22"/>
        <v>210351.7919217944</v>
      </c>
      <c r="AD29" s="10">
        <f t="shared" si="23"/>
        <v>2590221.4901235253</v>
      </c>
      <c r="AE29" s="10">
        <f t="shared" si="24"/>
        <v>1229175.903671518</v>
      </c>
      <c r="AF29" s="10">
        <f t="shared" si="25"/>
        <v>367762.8029232621</v>
      </c>
      <c r="AG29" s="10">
        <f t="shared" si="26"/>
        <v>509695.6664825082</v>
      </c>
      <c r="AH29" s="10">
        <f t="shared" si="27"/>
        <v>773287.5156261176</v>
      </c>
      <c r="AI29" s="10">
        <f>O29-N29</f>
        <v>543754.5435336083</v>
      </c>
      <c r="AJ29" s="10">
        <f>P29-O29</f>
        <v>-36301.94147121906</v>
      </c>
      <c r="AK29" s="10">
        <f>Q29-P29</f>
        <v>742202.5725339353</v>
      </c>
      <c r="AL29" s="10">
        <f>R29-Q29</f>
        <v>133474</v>
      </c>
      <c r="AM29" s="49"/>
    </row>
    <row r="30" spans="1:39" ht="11.25">
      <c r="A30" s="47">
        <v>1993</v>
      </c>
      <c r="B30" s="38">
        <v>59533927.33163598</v>
      </c>
      <c r="C30" s="26">
        <v>73383445.23551317</v>
      </c>
      <c r="D30" s="26">
        <v>77233611.07006511</v>
      </c>
      <c r="E30" s="26">
        <v>79788518.96532592</v>
      </c>
      <c r="F30" s="26">
        <v>81614710.50160149</v>
      </c>
      <c r="G30" s="26">
        <v>84076700.96507712</v>
      </c>
      <c r="H30" s="26">
        <v>86806262.13071501</v>
      </c>
      <c r="I30" s="26">
        <v>88178230.60384195</v>
      </c>
      <c r="J30" s="26">
        <v>89526596.25129208</v>
      </c>
      <c r="K30" s="26">
        <v>90325621.33185071</v>
      </c>
      <c r="L30" s="26">
        <v>91398984.6682801</v>
      </c>
      <c r="M30" s="26">
        <v>92620697.69863063</v>
      </c>
      <c r="N30" s="26">
        <v>93997124.13824321</v>
      </c>
      <c r="O30" s="26">
        <v>94044327.15349977</v>
      </c>
      <c r="P30" s="28">
        <v>94953582.08485934</v>
      </c>
      <c r="Q30" s="56">
        <v>94829569.87480374</v>
      </c>
      <c r="R30" s="56"/>
      <c r="S30" s="40"/>
      <c r="T30" s="2"/>
      <c r="U30" s="47">
        <v>1993</v>
      </c>
      <c r="V30" s="24">
        <f t="shared" si="28"/>
        <v>59533927.33163598</v>
      </c>
      <c r="W30" s="10">
        <f t="shared" si="29"/>
        <v>13849517.903877184</v>
      </c>
      <c r="X30" s="10">
        <f t="shared" si="17"/>
        <v>3850165.8345519453</v>
      </c>
      <c r="Y30" s="10">
        <f t="shared" si="18"/>
        <v>2554907.895260811</v>
      </c>
      <c r="Z30" s="10">
        <f t="shared" si="19"/>
        <v>1826191.5362755656</v>
      </c>
      <c r="AA30" s="10">
        <f t="shared" si="20"/>
        <v>2461990.4634756297</v>
      </c>
      <c r="AB30" s="10">
        <f t="shared" si="21"/>
        <v>2729561.1656378955</v>
      </c>
      <c r="AC30" s="10">
        <f t="shared" si="22"/>
        <v>1371968.473126933</v>
      </c>
      <c r="AD30" s="10">
        <f t="shared" si="23"/>
        <v>1348365.6474501342</v>
      </c>
      <c r="AE30" s="10">
        <f t="shared" si="24"/>
        <v>799025.0805586278</v>
      </c>
      <c r="AF30" s="10">
        <f t="shared" si="25"/>
        <v>1073363.3364293873</v>
      </c>
      <c r="AG30" s="10">
        <f t="shared" si="26"/>
        <v>1221713.030350536</v>
      </c>
      <c r="AH30" s="10">
        <f t="shared" si="27"/>
        <v>1376426.4396125823</v>
      </c>
      <c r="AI30" s="10">
        <f>O30-N30</f>
        <v>47203.01525655389</v>
      </c>
      <c r="AJ30" s="10">
        <f>P30-O30</f>
        <v>909254.9313595742</v>
      </c>
      <c r="AK30" s="10">
        <f>Q30-P30</f>
        <v>-124012.21005560458</v>
      </c>
      <c r="AL30" s="10"/>
      <c r="AM30" s="49"/>
    </row>
    <row r="31" spans="1:39" ht="11.25">
      <c r="A31" s="47">
        <v>1994</v>
      </c>
      <c r="B31" s="38">
        <v>61131975.90782506</v>
      </c>
      <c r="C31" s="26">
        <v>80487261.0258083</v>
      </c>
      <c r="D31" s="26">
        <v>83824608.66046646</v>
      </c>
      <c r="E31" s="26">
        <v>87598770.86651376</v>
      </c>
      <c r="F31" s="26">
        <v>94662069.60616554</v>
      </c>
      <c r="G31" s="26">
        <v>97769327.54304151</v>
      </c>
      <c r="H31" s="26">
        <v>101536720.00912903</v>
      </c>
      <c r="I31" s="26">
        <v>102947890.98577276</v>
      </c>
      <c r="J31" s="26">
        <v>105587218.77149329</v>
      </c>
      <c r="K31" s="26">
        <v>106816665.68243614</v>
      </c>
      <c r="L31" s="26">
        <v>107101088.34258217</v>
      </c>
      <c r="M31" s="26">
        <v>107301132.4293544</v>
      </c>
      <c r="N31" s="26">
        <v>108465072.43318878</v>
      </c>
      <c r="O31" s="28">
        <v>109875760.85348624</v>
      </c>
      <c r="P31" s="56">
        <v>110878222.66197418</v>
      </c>
      <c r="Q31" s="11"/>
      <c r="R31" s="11"/>
      <c r="S31" s="40"/>
      <c r="T31" s="2"/>
      <c r="U31" s="47">
        <v>1994</v>
      </c>
      <c r="V31" s="24">
        <f t="shared" si="28"/>
        <v>61131975.90782506</v>
      </c>
      <c r="W31" s="10">
        <f t="shared" si="29"/>
        <v>19355285.117983244</v>
      </c>
      <c r="X31" s="10">
        <f t="shared" si="17"/>
        <v>3337347.634658158</v>
      </c>
      <c r="Y31" s="10">
        <f t="shared" si="18"/>
        <v>3774162.2060472965</v>
      </c>
      <c r="Z31" s="10">
        <f t="shared" si="19"/>
        <v>7063298.739651784</v>
      </c>
      <c r="AA31" s="10">
        <f t="shared" si="20"/>
        <v>3107257.936875969</v>
      </c>
      <c r="AB31" s="10">
        <f t="shared" si="21"/>
        <v>3767392.46608752</v>
      </c>
      <c r="AC31" s="10">
        <f t="shared" si="22"/>
        <v>1411170.9766437262</v>
      </c>
      <c r="AD31" s="10">
        <f t="shared" si="23"/>
        <v>2639327.785720527</v>
      </c>
      <c r="AE31" s="10">
        <f t="shared" si="24"/>
        <v>1229446.9109428525</v>
      </c>
      <c r="AF31" s="10">
        <f t="shared" si="25"/>
        <v>284422.6601460278</v>
      </c>
      <c r="AG31" s="10">
        <f t="shared" si="26"/>
        <v>200044.08677223325</v>
      </c>
      <c r="AH31" s="10">
        <f t="shared" si="27"/>
        <v>1163940.0038343817</v>
      </c>
      <c r="AI31" s="10">
        <f>O31-N31</f>
        <v>1410688.4202974588</v>
      </c>
      <c r="AJ31" s="10">
        <f>P31-O31</f>
        <v>1002461.8084879369</v>
      </c>
      <c r="AK31" s="10"/>
      <c r="AL31" s="10"/>
      <c r="AM31" s="49"/>
    </row>
    <row r="32" spans="1:39" ht="11.25">
      <c r="A32" s="47">
        <v>1995</v>
      </c>
      <c r="B32" s="38">
        <v>61700479.26910302</v>
      </c>
      <c r="C32" s="26">
        <v>76874281.71226612</v>
      </c>
      <c r="D32" s="26">
        <v>81087927.51619998</v>
      </c>
      <c r="E32" s="26">
        <v>87907327.35143594</v>
      </c>
      <c r="F32" s="26">
        <v>93019101.14973646</v>
      </c>
      <c r="G32" s="26">
        <v>93053420.33946477</v>
      </c>
      <c r="H32" s="26">
        <v>93925266.73159678</v>
      </c>
      <c r="I32" s="26">
        <v>96564596.81445375</v>
      </c>
      <c r="J32" s="26">
        <v>97865093.04198751</v>
      </c>
      <c r="K32" s="26">
        <v>100096240.23762633</v>
      </c>
      <c r="L32" s="26">
        <v>100676446.54998586</v>
      </c>
      <c r="M32" s="26">
        <v>99882948.08168875</v>
      </c>
      <c r="N32" s="28">
        <v>99793663.69094184</v>
      </c>
      <c r="O32" s="56">
        <v>100281207.30911751</v>
      </c>
      <c r="P32" s="11"/>
      <c r="Q32" s="11"/>
      <c r="R32" s="11"/>
      <c r="S32" s="40"/>
      <c r="T32" s="2"/>
      <c r="U32" s="47">
        <v>1995</v>
      </c>
      <c r="V32" s="24">
        <f t="shared" si="28"/>
        <v>61700479.26910302</v>
      </c>
      <c r="W32" s="10">
        <f t="shared" si="29"/>
        <v>15173802.443163097</v>
      </c>
      <c r="X32" s="10">
        <f t="shared" si="17"/>
        <v>4213645.803933859</v>
      </c>
      <c r="Y32" s="10">
        <f t="shared" si="18"/>
        <v>6819399.835235968</v>
      </c>
      <c r="Z32" s="10">
        <f t="shared" si="19"/>
        <v>5111773.79830052</v>
      </c>
      <c r="AA32" s="10">
        <f t="shared" si="20"/>
        <v>34319.189728304744</v>
      </c>
      <c r="AB32" s="10">
        <f t="shared" si="21"/>
        <v>871846.392132014</v>
      </c>
      <c r="AC32" s="10">
        <f t="shared" si="22"/>
        <v>2639330.082856968</v>
      </c>
      <c r="AD32" s="10">
        <f t="shared" si="23"/>
        <v>1300496.2275337577</v>
      </c>
      <c r="AE32" s="10">
        <f t="shared" si="24"/>
        <v>2231147.1956388205</v>
      </c>
      <c r="AF32" s="10">
        <f t="shared" si="25"/>
        <v>580206.3123595268</v>
      </c>
      <c r="AG32" s="10">
        <f t="shared" si="26"/>
        <v>-793498.468297109</v>
      </c>
      <c r="AH32" s="10">
        <f t="shared" si="27"/>
        <v>-89284.3907469064</v>
      </c>
      <c r="AI32" s="10">
        <f>O32-N32</f>
        <v>487543.6181756705</v>
      </c>
      <c r="AJ32" s="10"/>
      <c r="AK32" s="10"/>
      <c r="AL32" s="10"/>
      <c r="AM32" s="49"/>
    </row>
    <row r="33" spans="1:39" ht="11.25">
      <c r="A33" s="47">
        <v>1996</v>
      </c>
      <c r="B33" s="38">
        <v>67884372.55889893</v>
      </c>
      <c r="C33" s="26">
        <v>87408872.92533925</v>
      </c>
      <c r="D33" s="26">
        <v>94563714.54581067</v>
      </c>
      <c r="E33" s="26">
        <v>96579987.41000424</v>
      </c>
      <c r="F33" s="26">
        <v>103315836.28031631</v>
      </c>
      <c r="G33" s="26">
        <v>104443500.66727915</v>
      </c>
      <c r="H33" s="26">
        <v>108518759.5783639</v>
      </c>
      <c r="I33" s="26">
        <v>110361795.10912542</v>
      </c>
      <c r="J33" s="26">
        <v>111249756.70536083</v>
      </c>
      <c r="K33" s="26">
        <v>112117228.63092615</v>
      </c>
      <c r="L33" s="26">
        <v>112645630.85005559</v>
      </c>
      <c r="M33" s="28">
        <v>111483635.53573167</v>
      </c>
      <c r="N33" s="56">
        <v>112974932.14154066</v>
      </c>
      <c r="O33" s="11"/>
      <c r="P33" s="11"/>
      <c r="Q33" s="11"/>
      <c r="R33" s="11"/>
      <c r="S33" s="40"/>
      <c r="T33" s="2"/>
      <c r="U33" s="47">
        <v>1996</v>
      </c>
      <c r="V33" s="24">
        <f t="shared" si="28"/>
        <v>67884372.55889893</v>
      </c>
      <c r="W33" s="10">
        <f t="shared" si="29"/>
        <v>19524500.366440326</v>
      </c>
      <c r="X33" s="10">
        <f t="shared" si="17"/>
        <v>7154841.620471418</v>
      </c>
      <c r="Y33" s="10">
        <f t="shared" si="18"/>
        <v>2016272.8641935736</v>
      </c>
      <c r="Z33" s="10">
        <f t="shared" si="19"/>
        <v>6735848.870312065</v>
      </c>
      <c r="AA33" s="10">
        <f t="shared" si="20"/>
        <v>1127664.386962846</v>
      </c>
      <c r="AB33" s="10">
        <f t="shared" si="21"/>
        <v>4075258.9110847414</v>
      </c>
      <c r="AC33" s="10">
        <f t="shared" si="22"/>
        <v>1843035.530761525</v>
      </c>
      <c r="AD33" s="10">
        <f t="shared" si="23"/>
        <v>887961.5962354094</v>
      </c>
      <c r="AE33" s="10">
        <f t="shared" si="24"/>
        <v>867471.9255653173</v>
      </c>
      <c r="AF33" s="10">
        <f t="shared" si="25"/>
        <v>528402.2191294432</v>
      </c>
      <c r="AG33" s="10">
        <f t="shared" si="26"/>
        <v>-1161995.314323917</v>
      </c>
      <c r="AH33" s="10">
        <f t="shared" si="27"/>
        <v>1491296.6058089882</v>
      </c>
      <c r="AI33" s="10"/>
      <c r="AJ33" s="10"/>
      <c r="AK33" s="10"/>
      <c r="AL33" s="10"/>
      <c r="AM33" s="49"/>
    </row>
    <row r="34" spans="1:39" ht="11.25">
      <c r="A34" s="47">
        <v>1997</v>
      </c>
      <c r="B34" s="38">
        <v>48859289.26967888</v>
      </c>
      <c r="C34" s="26">
        <v>69126354.432496</v>
      </c>
      <c r="D34" s="26">
        <v>74747969.8960346</v>
      </c>
      <c r="E34" s="26">
        <v>78771955.01987958</v>
      </c>
      <c r="F34" s="26">
        <v>78721196.09958635</v>
      </c>
      <c r="G34" s="26">
        <v>82667637.09111404</v>
      </c>
      <c r="H34" s="26">
        <v>83576079.52922918</v>
      </c>
      <c r="I34" s="26">
        <v>84493470.36430176</v>
      </c>
      <c r="J34" s="26">
        <v>84132098.05284551</v>
      </c>
      <c r="K34" s="26">
        <v>83867007.01507333</v>
      </c>
      <c r="L34" s="28">
        <v>83995191.8151477</v>
      </c>
      <c r="M34" s="56">
        <v>84611306.6017356</v>
      </c>
      <c r="N34" s="11"/>
      <c r="O34" s="11"/>
      <c r="P34" s="11"/>
      <c r="Q34" s="11"/>
      <c r="R34" s="11"/>
      <c r="S34" s="40"/>
      <c r="T34" s="2"/>
      <c r="U34" s="47">
        <v>1997</v>
      </c>
      <c r="V34" s="24">
        <f t="shared" si="28"/>
        <v>48859289.26967888</v>
      </c>
      <c r="W34" s="10">
        <f t="shared" si="29"/>
        <v>20267065.162817113</v>
      </c>
      <c r="X34" s="10">
        <f t="shared" si="17"/>
        <v>5621615.463538602</v>
      </c>
      <c r="Y34" s="10">
        <f t="shared" si="18"/>
        <v>4023985.123844981</v>
      </c>
      <c r="Z34" s="10">
        <f t="shared" si="19"/>
        <v>-50758.92029322684</v>
      </c>
      <c r="AA34" s="10">
        <f t="shared" si="20"/>
        <v>3946440.9915276915</v>
      </c>
      <c r="AB34" s="10">
        <f t="shared" si="21"/>
        <v>908442.4381151348</v>
      </c>
      <c r="AC34" s="10">
        <f t="shared" si="22"/>
        <v>917390.835072577</v>
      </c>
      <c r="AD34" s="10">
        <f t="shared" si="23"/>
        <v>-361372.31145624816</v>
      </c>
      <c r="AE34" s="10">
        <f t="shared" si="24"/>
        <v>-265091.03777217865</v>
      </c>
      <c r="AF34" s="10">
        <f t="shared" si="25"/>
        <v>128184.80007436872</v>
      </c>
      <c r="AG34" s="10">
        <f t="shared" si="26"/>
        <v>616114.7865879089</v>
      </c>
      <c r="AH34" s="10"/>
      <c r="AI34" s="10"/>
      <c r="AJ34" s="10"/>
      <c r="AK34" s="10"/>
      <c r="AL34" s="10"/>
      <c r="AM34" s="49"/>
    </row>
    <row r="35" spans="1:39" ht="11.25">
      <c r="A35" s="47">
        <v>1998</v>
      </c>
      <c r="B35" s="38">
        <v>52109154.76998196</v>
      </c>
      <c r="C35" s="26">
        <v>66649922.758503534</v>
      </c>
      <c r="D35" s="26">
        <v>71340537.84533396</v>
      </c>
      <c r="E35" s="26">
        <v>76359094.93520881</v>
      </c>
      <c r="F35" s="26">
        <v>80192038.68334149</v>
      </c>
      <c r="G35" s="26">
        <v>80596712.11786263</v>
      </c>
      <c r="H35" s="26">
        <v>81608319.01906422</v>
      </c>
      <c r="I35" s="26">
        <v>84567720.93337342</v>
      </c>
      <c r="J35" s="26">
        <v>84676696.69482289</v>
      </c>
      <c r="K35" s="28">
        <v>86776206.69281596</v>
      </c>
      <c r="L35" s="56">
        <v>88207807.81060484</v>
      </c>
      <c r="M35" s="11"/>
      <c r="N35" s="11"/>
      <c r="O35" s="11"/>
      <c r="P35" s="11"/>
      <c r="Q35" s="11"/>
      <c r="R35" s="11"/>
      <c r="S35" s="40"/>
      <c r="T35" s="2"/>
      <c r="U35" s="47">
        <v>1998</v>
      </c>
      <c r="V35" s="24">
        <f t="shared" si="28"/>
        <v>52109154.76998196</v>
      </c>
      <c r="W35" s="10">
        <f t="shared" si="29"/>
        <v>14540767.988521576</v>
      </c>
      <c r="X35" s="10">
        <f t="shared" si="17"/>
        <v>4690615.08683043</v>
      </c>
      <c r="Y35" s="10">
        <f t="shared" si="18"/>
        <v>5018557.089874849</v>
      </c>
      <c r="Z35" s="10">
        <f t="shared" si="19"/>
        <v>3832943.748132676</v>
      </c>
      <c r="AA35" s="10">
        <f t="shared" si="20"/>
        <v>404673.43452113867</v>
      </c>
      <c r="AB35" s="10">
        <f t="shared" si="21"/>
        <v>1011606.9012015909</v>
      </c>
      <c r="AC35" s="10">
        <f t="shared" si="22"/>
        <v>2959401.9143092036</v>
      </c>
      <c r="AD35" s="10">
        <f t="shared" si="23"/>
        <v>108975.76144947112</v>
      </c>
      <c r="AE35" s="10">
        <f t="shared" si="24"/>
        <v>2099509.997993067</v>
      </c>
      <c r="AF35" s="10">
        <f t="shared" si="25"/>
        <v>1431601.117788881</v>
      </c>
      <c r="AG35" s="10"/>
      <c r="AH35" s="10"/>
      <c r="AI35" s="10"/>
      <c r="AJ35" s="10"/>
      <c r="AK35" s="10"/>
      <c r="AL35" s="10"/>
      <c r="AM35" s="49"/>
    </row>
    <row r="36" spans="1:39" ht="11.25">
      <c r="A36" s="47">
        <v>1999</v>
      </c>
      <c r="B36" s="38">
        <v>58669691.67779346</v>
      </c>
      <c r="C36" s="26">
        <v>73229055.1186622</v>
      </c>
      <c r="D36" s="26">
        <v>81059923.52047938</v>
      </c>
      <c r="E36" s="26">
        <v>89709050.49213769</v>
      </c>
      <c r="F36" s="26">
        <v>92528216.87892282</v>
      </c>
      <c r="G36" s="26">
        <v>94673827.46173012</v>
      </c>
      <c r="H36" s="26">
        <v>96250038.76512013</v>
      </c>
      <c r="I36" s="26">
        <v>98377055.42676201</v>
      </c>
      <c r="J36" s="28">
        <v>98695051.9554663</v>
      </c>
      <c r="K36" s="56">
        <v>99445795.28111902</v>
      </c>
      <c r="L36" s="11"/>
      <c r="M36" s="11"/>
      <c r="N36" s="11"/>
      <c r="O36" s="11"/>
      <c r="P36" s="11"/>
      <c r="Q36" s="11"/>
      <c r="R36" s="11"/>
      <c r="S36" s="40"/>
      <c r="T36" s="2"/>
      <c r="U36" s="47">
        <v>1999</v>
      </c>
      <c r="V36" s="24">
        <f t="shared" si="28"/>
        <v>58669691.67779346</v>
      </c>
      <c r="W36" s="10">
        <f t="shared" si="29"/>
        <v>14559363.440868735</v>
      </c>
      <c r="X36" s="10">
        <f t="shared" si="17"/>
        <v>7830868.401817188</v>
      </c>
      <c r="Y36" s="10">
        <f t="shared" si="18"/>
        <v>8649126.971658304</v>
      </c>
      <c r="Z36" s="10">
        <f t="shared" si="19"/>
        <v>2819166.3867851347</v>
      </c>
      <c r="AA36" s="10">
        <f t="shared" si="20"/>
        <v>2145610.5828073025</v>
      </c>
      <c r="AB36" s="10">
        <f t="shared" si="21"/>
        <v>1576211.3033900112</v>
      </c>
      <c r="AC36" s="10">
        <f t="shared" si="22"/>
        <v>2127016.661641881</v>
      </c>
      <c r="AD36" s="10">
        <f t="shared" si="23"/>
        <v>317996.5287042856</v>
      </c>
      <c r="AE36" s="10">
        <f t="shared" si="24"/>
        <v>750743.3256527185</v>
      </c>
      <c r="AF36" s="10"/>
      <c r="AG36" s="10"/>
      <c r="AH36" s="10"/>
      <c r="AI36" s="10"/>
      <c r="AJ36" s="10"/>
      <c r="AK36" s="10"/>
      <c r="AL36" s="10"/>
      <c r="AM36" s="49"/>
    </row>
    <row r="37" spans="1:39" ht="11.25">
      <c r="A37" s="47">
        <v>2000</v>
      </c>
      <c r="B37" s="38">
        <v>56323275.87578136</v>
      </c>
      <c r="C37" s="26">
        <v>75240774.37832108</v>
      </c>
      <c r="D37" s="26">
        <v>90115742.370591</v>
      </c>
      <c r="E37" s="26">
        <v>94234260.46631669</v>
      </c>
      <c r="F37" s="26">
        <v>99501724.60487333</v>
      </c>
      <c r="G37" s="26">
        <v>102320048.37169081</v>
      </c>
      <c r="H37" s="26">
        <v>105607724.10684142</v>
      </c>
      <c r="I37" s="28">
        <v>109703958.23638475</v>
      </c>
      <c r="J37" s="56">
        <v>111174082.42117466</v>
      </c>
      <c r="K37" s="11"/>
      <c r="L37" s="11"/>
      <c r="M37" s="11"/>
      <c r="N37" s="11"/>
      <c r="O37" s="11"/>
      <c r="P37" s="11"/>
      <c r="Q37" s="11"/>
      <c r="R37" s="11"/>
      <c r="S37" s="40"/>
      <c r="T37" s="2"/>
      <c r="U37" s="47">
        <v>2000</v>
      </c>
      <c r="V37" s="24">
        <f t="shared" si="28"/>
        <v>56323275.87578136</v>
      </c>
      <c r="W37" s="10">
        <f t="shared" si="29"/>
        <v>18917498.502539724</v>
      </c>
      <c r="X37" s="10">
        <f t="shared" si="17"/>
        <v>14874967.992269918</v>
      </c>
      <c r="Y37" s="10">
        <f t="shared" si="18"/>
        <v>4118518.0957256854</v>
      </c>
      <c r="Z37" s="10">
        <f t="shared" si="19"/>
        <v>5267464.138556644</v>
      </c>
      <c r="AA37" s="10">
        <f t="shared" si="20"/>
        <v>2818323.7668174803</v>
      </c>
      <c r="AB37" s="10">
        <f t="shared" si="21"/>
        <v>3287675.7351506054</v>
      </c>
      <c r="AC37" s="10">
        <f t="shared" si="22"/>
        <v>4096234.1295433342</v>
      </c>
      <c r="AD37" s="10">
        <f t="shared" si="23"/>
        <v>1470124.184789911</v>
      </c>
      <c r="AE37" s="10"/>
      <c r="AF37" s="10"/>
      <c r="AG37" s="10"/>
      <c r="AH37" s="10"/>
      <c r="AI37" s="10"/>
      <c r="AJ37" s="10"/>
      <c r="AK37" s="10"/>
      <c r="AL37" s="10"/>
      <c r="AM37" s="49"/>
    </row>
    <row r="38" spans="1:39" ht="11.25">
      <c r="A38" s="47">
        <v>2001</v>
      </c>
      <c r="B38" s="38">
        <v>52526884.22289196</v>
      </c>
      <c r="C38" s="26">
        <v>65783586.53568201</v>
      </c>
      <c r="D38" s="26">
        <v>77036331.52579534</v>
      </c>
      <c r="E38" s="26">
        <v>84985873.37301691</v>
      </c>
      <c r="F38" s="26">
        <v>88838762.36681378</v>
      </c>
      <c r="G38" s="26">
        <v>90669853.58050811</v>
      </c>
      <c r="H38" s="28">
        <v>96563427.16354871</v>
      </c>
      <c r="I38" s="56">
        <v>95785022.91675353</v>
      </c>
      <c r="J38" s="11"/>
      <c r="K38" s="11"/>
      <c r="L38" s="11"/>
      <c r="M38" s="11"/>
      <c r="N38" s="11"/>
      <c r="O38" s="11"/>
      <c r="P38" s="11"/>
      <c r="Q38" s="11"/>
      <c r="R38" s="11"/>
      <c r="S38" s="40"/>
      <c r="T38" s="2"/>
      <c r="U38" s="47">
        <v>2001</v>
      </c>
      <c r="V38" s="24">
        <f t="shared" si="28"/>
        <v>52526884.22289196</v>
      </c>
      <c r="W38" s="10">
        <f t="shared" si="29"/>
        <v>13256702.312790051</v>
      </c>
      <c r="X38" s="10">
        <f t="shared" si="17"/>
        <v>11252744.990113333</v>
      </c>
      <c r="Y38" s="10">
        <f t="shared" si="18"/>
        <v>7949541.847221568</v>
      </c>
      <c r="Z38" s="10">
        <f t="shared" si="19"/>
        <v>3852888.99379687</v>
      </c>
      <c r="AA38" s="10">
        <f t="shared" si="20"/>
        <v>1831091.213694334</v>
      </c>
      <c r="AB38" s="10">
        <f t="shared" si="21"/>
        <v>5893573.583040595</v>
      </c>
      <c r="AC38" s="10">
        <f t="shared" si="22"/>
        <v>-778404.2467951775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49"/>
    </row>
    <row r="39" spans="1:39" ht="11.25">
      <c r="A39" s="47">
        <v>2002</v>
      </c>
      <c r="B39" s="38">
        <v>51378826.059435636</v>
      </c>
      <c r="C39" s="26">
        <v>71249136.5854451</v>
      </c>
      <c r="D39" s="26">
        <v>79041227.61137576</v>
      </c>
      <c r="E39" s="26">
        <v>82079845.20907637</v>
      </c>
      <c r="F39" s="26">
        <v>85696636.855537</v>
      </c>
      <c r="G39" s="28">
        <v>89415120.84337291</v>
      </c>
      <c r="H39" s="56">
        <v>91469218.71241768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40"/>
      <c r="T39" s="2"/>
      <c r="U39" s="47">
        <v>2002</v>
      </c>
      <c r="V39" s="24">
        <f t="shared" si="28"/>
        <v>51378826.059435636</v>
      </c>
      <c r="W39" s="10">
        <f t="shared" si="29"/>
        <v>19870310.52600947</v>
      </c>
      <c r="X39" s="10">
        <f t="shared" si="17"/>
        <v>7792091.025930658</v>
      </c>
      <c r="Y39" s="10">
        <f t="shared" si="18"/>
        <v>3038617.5977006108</v>
      </c>
      <c r="Z39" s="10">
        <f t="shared" si="19"/>
        <v>3616791.6464606225</v>
      </c>
      <c r="AA39" s="10">
        <f t="shared" si="20"/>
        <v>3718483.987835914</v>
      </c>
      <c r="AB39" s="10">
        <f t="shared" si="21"/>
        <v>2054097.8690447658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49"/>
    </row>
    <row r="40" spans="1:39" ht="11.25">
      <c r="A40" s="47">
        <v>2003</v>
      </c>
      <c r="B40" s="38">
        <v>47327614.376377925</v>
      </c>
      <c r="C40" s="26">
        <v>62510629.71264607</v>
      </c>
      <c r="D40" s="26">
        <v>70314150</v>
      </c>
      <c r="E40" s="26">
        <v>75976746</v>
      </c>
      <c r="F40" s="28">
        <v>80197683.9116632</v>
      </c>
      <c r="G40" s="56">
        <v>81260743.4118281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40"/>
      <c r="T40" s="2"/>
      <c r="U40" s="47">
        <v>2003</v>
      </c>
      <c r="V40" s="24">
        <f t="shared" si="28"/>
        <v>47327614.376377925</v>
      </c>
      <c r="W40" s="10">
        <f t="shared" si="29"/>
        <v>15183015.336268142</v>
      </c>
      <c r="X40" s="10">
        <f t="shared" si="17"/>
        <v>7803520.287353933</v>
      </c>
      <c r="Y40" s="10">
        <f t="shared" si="18"/>
        <v>5662596</v>
      </c>
      <c r="Z40" s="10">
        <f t="shared" si="19"/>
        <v>4220937.911663204</v>
      </c>
      <c r="AA40" s="10">
        <f t="shared" si="20"/>
        <v>1063059.5001648962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49"/>
    </row>
    <row r="41" spans="1:39" ht="11.25">
      <c r="A41" s="47">
        <v>2004</v>
      </c>
      <c r="B41" s="38">
        <v>47702915.99478821</v>
      </c>
      <c r="C41" s="26">
        <v>64740249</v>
      </c>
      <c r="D41" s="26">
        <v>68213908</v>
      </c>
      <c r="E41" s="28">
        <v>71014024.00000702</v>
      </c>
      <c r="F41" s="56">
        <v>74347101.93740189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40"/>
      <c r="T41" s="2"/>
      <c r="U41" s="47">
        <v>2004</v>
      </c>
      <c r="V41" s="24">
        <f t="shared" si="28"/>
        <v>47702915.99478821</v>
      </c>
      <c r="W41" s="10">
        <f t="shared" si="29"/>
        <v>17037333.005211793</v>
      </c>
      <c r="X41" s="10">
        <f t="shared" si="17"/>
        <v>3473659</v>
      </c>
      <c r="Y41" s="10">
        <f t="shared" si="18"/>
        <v>2800116.0000070184</v>
      </c>
      <c r="Z41" s="10">
        <f t="shared" si="19"/>
        <v>3333077.9373948723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49"/>
    </row>
    <row r="42" spans="1:39" ht="11.25">
      <c r="A42" s="47">
        <v>2005</v>
      </c>
      <c r="B42" s="38">
        <v>48611255</v>
      </c>
      <c r="C42" s="26">
        <v>66001957</v>
      </c>
      <c r="D42" s="28">
        <v>75478341.5189281</v>
      </c>
      <c r="E42" s="56">
        <v>76687486.10007522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40"/>
      <c r="T42" s="2"/>
      <c r="U42" s="47">
        <v>2005</v>
      </c>
      <c r="V42" s="24">
        <f t="shared" si="28"/>
        <v>48611255</v>
      </c>
      <c r="W42" s="10">
        <f t="shared" si="29"/>
        <v>17390702</v>
      </c>
      <c r="X42" s="10">
        <f t="shared" si="17"/>
        <v>9476384.518928096</v>
      </c>
      <c r="Y42" s="10">
        <f t="shared" si="18"/>
        <v>1209144.5811471194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49"/>
    </row>
    <row r="43" spans="1:39" ht="11.25">
      <c r="A43" s="47">
        <v>2006</v>
      </c>
      <c r="B43" s="38">
        <v>52571566.897681504</v>
      </c>
      <c r="C43" s="28">
        <v>74871666.63419093</v>
      </c>
      <c r="D43" s="56">
        <v>77529580.37466244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40"/>
      <c r="T43" s="2"/>
      <c r="U43" s="47">
        <v>2006</v>
      </c>
      <c r="V43" s="24">
        <f t="shared" si="28"/>
        <v>52571566.897681504</v>
      </c>
      <c r="W43" s="10">
        <f t="shared" si="29"/>
        <v>22300099.736509427</v>
      </c>
      <c r="X43" s="10">
        <f t="shared" si="17"/>
        <v>2657913.740471512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49"/>
    </row>
    <row r="44" spans="1:39" ht="11.25">
      <c r="A44" s="47">
        <v>2007</v>
      </c>
      <c r="B44" s="38">
        <v>46492461.86886677</v>
      </c>
      <c r="C44" s="28">
        <v>61364668.27524805</v>
      </c>
      <c r="D44" s="5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40"/>
      <c r="T44" s="2"/>
      <c r="U44" s="47">
        <v>2007</v>
      </c>
      <c r="V44" s="24">
        <f t="shared" si="28"/>
        <v>46492461.86886677</v>
      </c>
      <c r="W44" s="10">
        <f t="shared" si="29"/>
        <v>14872206.40638128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9"/>
    </row>
    <row r="45" spans="1:39" ht="11.25">
      <c r="A45" s="48">
        <v>2008</v>
      </c>
      <c r="B45" s="39">
        <v>50025301</v>
      </c>
      <c r="C45" s="57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2"/>
      <c r="U45" s="48">
        <v>2008</v>
      </c>
      <c r="V45" s="65">
        <f t="shared" si="28"/>
        <v>50025301</v>
      </c>
      <c r="W45" s="52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</row>
    <row r="46" spans="1:39" ht="11.25">
      <c r="A46" s="12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"/>
      <c r="U46" s="12"/>
      <c r="V46" s="28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s="86" customFormat="1" ht="12.75">
      <c r="A47" s="87" t="s">
        <v>15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89"/>
      <c r="S47" s="84"/>
      <c r="T47" s="85"/>
      <c r="U47" s="87" t="s">
        <v>21</v>
      </c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9"/>
      <c r="AL47" s="89"/>
      <c r="AM47" s="84"/>
    </row>
    <row r="48" spans="1:39" ht="45">
      <c r="A48" s="70" t="s">
        <v>53</v>
      </c>
      <c r="B48" s="37" t="s">
        <v>3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7"/>
      <c r="U48" s="45" t="s">
        <v>53</v>
      </c>
      <c r="V48" s="37" t="s">
        <v>3</v>
      </c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6"/>
    </row>
    <row r="49" spans="1:39" ht="11.25">
      <c r="A49" s="20" t="s">
        <v>2</v>
      </c>
      <c r="B49" s="23">
        <v>1</v>
      </c>
      <c r="C49" s="21">
        <f>B49+1</f>
        <v>2</v>
      </c>
      <c r="D49" s="21">
        <f aca="true" t="shared" si="30" ref="D49:S49">C49+1</f>
        <v>3</v>
      </c>
      <c r="E49" s="21">
        <f t="shared" si="30"/>
        <v>4</v>
      </c>
      <c r="F49" s="21">
        <f t="shared" si="30"/>
        <v>5</v>
      </c>
      <c r="G49" s="21">
        <f t="shared" si="30"/>
        <v>6</v>
      </c>
      <c r="H49" s="21">
        <f t="shared" si="30"/>
        <v>7</v>
      </c>
      <c r="I49" s="21">
        <f t="shared" si="30"/>
        <v>8</v>
      </c>
      <c r="J49" s="21">
        <f t="shared" si="30"/>
        <v>9</v>
      </c>
      <c r="K49" s="21">
        <f t="shared" si="30"/>
        <v>10</v>
      </c>
      <c r="L49" s="21">
        <f t="shared" si="30"/>
        <v>11</v>
      </c>
      <c r="M49" s="21">
        <f t="shared" si="30"/>
        <v>12</v>
      </c>
      <c r="N49" s="21">
        <f t="shared" si="30"/>
        <v>13</v>
      </c>
      <c r="O49" s="21">
        <f t="shared" si="30"/>
        <v>14</v>
      </c>
      <c r="P49" s="21">
        <f t="shared" si="30"/>
        <v>15</v>
      </c>
      <c r="Q49" s="21">
        <f t="shared" si="30"/>
        <v>16</v>
      </c>
      <c r="R49" s="21">
        <f t="shared" si="30"/>
        <v>17</v>
      </c>
      <c r="S49" s="21">
        <f t="shared" si="30"/>
        <v>18</v>
      </c>
      <c r="T49" s="7"/>
      <c r="U49" s="20" t="s">
        <v>2</v>
      </c>
      <c r="V49" s="23">
        <v>1</v>
      </c>
      <c r="W49" s="21">
        <f>V49+1</f>
        <v>2</v>
      </c>
      <c r="X49" s="21">
        <f aca="true" t="shared" si="31" ref="X49:AM49">W49+1</f>
        <v>3</v>
      </c>
      <c r="Y49" s="21">
        <f t="shared" si="31"/>
        <v>4</v>
      </c>
      <c r="Z49" s="21">
        <f t="shared" si="31"/>
        <v>5</v>
      </c>
      <c r="AA49" s="21">
        <f t="shared" si="31"/>
        <v>6</v>
      </c>
      <c r="AB49" s="21">
        <f t="shared" si="31"/>
        <v>7</v>
      </c>
      <c r="AC49" s="21">
        <f t="shared" si="31"/>
        <v>8</v>
      </c>
      <c r="AD49" s="21">
        <f t="shared" si="31"/>
        <v>9</v>
      </c>
      <c r="AE49" s="21">
        <f t="shared" si="31"/>
        <v>10</v>
      </c>
      <c r="AF49" s="21">
        <f t="shared" si="31"/>
        <v>11</v>
      </c>
      <c r="AG49" s="21">
        <f t="shared" si="31"/>
        <v>12</v>
      </c>
      <c r="AH49" s="21">
        <f t="shared" si="31"/>
        <v>13</v>
      </c>
      <c r="AI49" s="21">
        <f t="shared" si="31"/>
        <v>14</v>
      </c>
      <c r="AJ49" s="21">
        <f t="shared" si="31"/>
        <v>15</v>
      </c>
      <c r="AK49" s="21">
        <f t="shared" si="31"/>
        <v>16</v>
      </c>
      <c r="AL49" s="21">
        <f t="shared" si="31"/>
        <v>17</v>
      </c>
      <c r="AM49" s="21">
        <f t="shared" si="31"/>
        <v>18</v>
      </c>
    </row>
    <row r="50" spans="1:39" ht="11.25">
      <c r="A50" s="46">
        <v>1991</v>
      </c>
      <c r="B50" s="38">
        <v>35873890.26421818</v>
      </c>
      <c r="C50" s="26">
        <v>44930786.15686272</v>
      </c>
      <c r="D50" s="26">
        <v>45752568.53640447</v>
      </c>
      <c r="E50" s="26">
        <v>46413930.058564804</v>
      </c>
      <c r="F50" s="26">
        <v>47386434.218701236</v>
      </c>
      <c r="G50" s="26">
        <v>48199207.07300856</v>
      </c>
      <c r="H50" s="26">
        <v>48550139.04032728</v>
      </c>
      <c r="I50" s="26">
        <v>50054471.94991155</v>
      </c>
      <c r="J50" s="26">
        <v>50204813.37630611</v>
      </c>
      <c r="K50" s="26">
        <v>50744378.7326461</v>
      </c>
      <c r="L50" s="26">
        <v>50788355.26428593</v>
      </c>
      <c r="M50" s="26">
        <v>50805495.15622272</v>
      </c>
      <c r="N50" s="26">
        <v>50946806.345607445</v>
      </c>
      <c r="O50" s="26">
        <v>50892072.5861196</v>
      </c>
      <c r="P50" s="26">
        <v>50887923.56072107</v>
      </c>
      <c r="Q50" s="26">
        <v>50968110.22331687</v>
      </c>
      <c r="R50" s="26">
        <v>51055518.17961054</v>
      </c>
      <c r="S50" s="27">
        <v>51045548.17961056</v>
      </c>
      <c r="T50" s="7"/>
      <c r="U50" s="46">
        <v>1991</v>
      </c>
      <c r="V50" s="24">
        <f>B50</f>
        <v>35873890.26421818</v>
      </c>
      <c r="W50" s="10">
        <f>C50-B50</f>
        <v>9056895.89264454</v>
      </c>
      <c r="X50" s="10">
        <f aca="true" t="shared" si="32" ref="X50:X65">D50-C50</f>
        <v>821782.3795417473</v>
      </c>
      <c r="Y50" s="10">
        <f aca="true" t="shared" si="33" ref="Y50:Y64">E50-D50</f>
        <v>661361.5221603364</v>
      </c>
      <c r="Z50" s="10">
        <f aca="true" t="shared" si="34" ref="Z50:Z63">F50-E50</f>
        <v>972504.1601364315</v>
      </c>
      <c r="AA50" s="10">
        <f aca="true" t="shared" si="35" ref="AA50:AA62">G50-F50</f>
        <v>812772.8543073237</v>
      </c>
      <c r="AB50" s="10">
        <f aca="true" t="shared" si="36" ref="AB50:AB61">H50-G50</f>
        <v>350931.9673187211</v>
      </c>
      <c r="AC50" s="10">
        <f aca="true" t="shared" si="37" ref="AC50:AC60">I50-H50</f>
        <v>1504332.909584269</v>
      </c>
      <c r="AD50" s="10">
        <f aca="true" t="shared" si="38" ref="AD50:AD59">J50-I50</f>
        <v>150341.42639455944</v>
      </c>
      <c r="AE50" s="10">
        <f aca="true" t="shared" si="39" ref="AE50:AE58">K50-J50</f>
        <v>539565.3563399911</v>
      </c>
      <c r="AF50" s="10">
        <f aca="true" t="shared" si="40" ref="AF50:AF57">L50-K50</f>
        <v>43976.53163982928</v>
      </c>
      <c r="AG50" s="10">
        <f aca="true" t="shared" si="41" ref="AG50:AG56">M50-L50</f>
        <v>17139.891936793923</v>
      </c>
      <c r="AH50" s="10">
        <f aca="true" t="shared" si="42" ref="AH50:AH55">N50-M50</f>
        <v>141311.18938472122</v>
      </c>
      <c r="AI50" s="10">
        <f>O50-N50</f>
        <v>-54733.759487845</v>
      </c>
      <c r="AJ50" s="10">
        <f>P50-O50</f>
        <v>-4149.025398530066</v>
      </c>
      <c r="AK50" s="10">
        <f>Q50-P50</f>
        <v>80186.66259580106</v>
      </c>
      <c r="AL50" s="10">
        <f>R50-Q50</f>
        <v>87407.95629367232</v>
      </c>
      <c r="AM50" s="66">
        <f>S50-R50</f>
        <v>-9969.999999985099</v>
      </c>
    </row>
    <row r="51" spans="1:39" ht="11.25">
      <c r="A51" s="47">
        <v>1992</v>
      </c>
      <c r="B51" s="38">
        <v>45623072.41180533</v>
      </c>
      <c r="C51" s="26">
        <v>54469148.34736833</v>
      </c>
      <c r="D51" s="26">
        <v>56656900.58163687</v>
      </c>
      <c r="E51" s="26">
        <v>58339443.10555156</v>
      </c>
      <c r="F51" s="26">
        <v>59430473.45904794</v>
      </c>
      <c r="G51" s="26">
        <v>60173392.121530674</v>
      </c>
      <c r="H51" s="26">
        <v>62963073.900286384</v>
      </c>
      <c r="I51" s="26">
        <v>62947999.89875173</v>
      </c>
      <c r="J51" s="26">
        <v>63149209.07176447</v>
      </c>
      <c r="K51" s="26">
        <v>63161045.84931236</v>
      </c>
      <c r="L51" s="26">
        <v>63199993.79548042</v>
      </c>
      <c r="M51" s="26">
        <v>63276500.89506099</v>
      </c>
      <c r="N51" s="26">
        <v>63325963.407095805</v>
      </c>
      <c r="O51" s="26">
        <v>63375192.78615941</v>
      </c>
      <c r="P51" s="26">
        <v>63352848.84109686</v>
      </c>
      <c r="Q51" s="28">
        <v>63439663.603554174</v>
      </c>
      <c r="R51" s="28">
        <v>63475040.603554174</v>
      </c>
      <c r="S51" s="55"/>
      <c r="T51" s="3"/>
      <c r="U51" s="47">
        <v>1992</v>
      </c>
      <c r="V51" s="24">
        <f aca="true" t="shared" si="43" ref="V51:V67">B51</f>
        <v>45623072.41180533</v>
      </c>
      <c r="W51" s="10">
        <f aca="true" t="shared" si="44" ref="W51:W66">C51-B51</f>
        <v>8846075.935562998</v>
      </c>
      <c r="X51" s="10">
        <f t="shared" si="32"/>
        <v>2187752.2342685387</v>
      </c>
      <c r="Y51" s="10">
        <f t="shared" si="33"/>
        <v>1682542.5239146948</v>
      </c>
      <c r="Z51" s="10">
        <f t="shared" si="34"/>
        <v>1091030.3534963802</v>
      </c>
      <c r="AA51" s="10">
        <f t="shared" si="35"/>
        <v>742918.662482731</v>
      </c>
      <c r="AB51" s="10">
        <f t="shared" si="36"/>
        <v>2789681.7787557095</v>
      </c>
      <c r="AC51" s="10">
        <f t="shared" si="37"/>
        <v>-15074.00153465569</v>
      </c>
      <c r="AD51" s="10">
        <f t="shared" si="38"/>
        <v>201209.1730127409</v>
      </c>
      <c r="AE51" s="10">
        <f t="shared" si="39"/>
        <v>11836.777547888458</v>
      </c>
      <c r="AF51" s="10">
        <f t="shared" si="40"/>
        <v>38947.94616806507</v>
      </c>
      <c r="AG51" s="10">
        <f t="shared" si="41"/>
        <v>76507.0995805636</v>
      </c>
      <c r="AH51" s="10">
        <f t="shared" si="42"/>
        <v>49462.51203481853</v>
      </c>
      <c r="AI51" s="10">
        <f>O51-N51</f>
        <v>49229.37906360626</v>
      </c>
      <c r="AJ51" s="10">
        <f>P51-O51</f>
        <v>-22343.945062547922</v>
      </c>
      <c r="AK51" s="10">
        <f>Q51-P51</f>
        <v>86814.76245731115</v>
      </c>
      <c r="AL51" s="10">
        <f>R51-Q51</f>
        <v>35377</v>
      </c>
      <c r="AM51" s="49"/>
    </row>
    <row r="52" spans="1:39" ht="11.25">
      <c r="A52" s="47">
        <v>1993</v>
      </c>
      <c r="B52" s="38">
        <v>44650344.94853651</v>
      </c>
      <c r="C52" s="26">
        <v>52882718.36106807</v>
      </c>
      <c r="D52" s="26">
        <v>55659759.19452761</v>
      </c>
      <c r="E52" s="26">
        <v>57270790.034562506</v>
      </c>
      <c r="F52" s="26">
        <v>58248973.69952456</v>
      </c>
      <c r="G52" s="26">
        <v>60260926.3353652</v>
      </c>
      <c r="H52" s="26">
        <v>61358003.21443575</v>
      </c>
      <c r="I52" s="26">
        <v>61663282.29271136</v>
      </c>
      <c r="J52" s="26">
        <v>61723963.67444062</v>
      </c>
      <c r="K52" s="26">
        <v>61903342.30018045</v>
      </c>
      <c r="L52" s="26">
        <v>61762858.26418019</v>
      </c>
      <c r="M52" s="26">
        <v>61971609.07150809</v>
      </c>
      <c r="N52" s="26">
        <v>62109898.30643749</v>
      </c>
      <c r="O52" s="26">
        <v>62093158.31936976</v>
      </c>
      <c r="P52" s="28">
        <v>62219602.51229303</v>
      </c>
      <c r="Q52" s="56">
        <v>62205082.489860445</v>
      </c>
      <c r="R52" s="56"/>
      <c r="S52" s="40"/>
      <c r="T52" s="2"/>
      <c r="U52" s="47">
        <v>1993</v>
      </c>
      <c r="V52" s="24">
        <f t="shared" si="43"/>
        <v>44650344.94853651</v>
      </c>
      <c r="W52" s="10">
        <f t="shared" si="44"/>
        <v>8232373.412531562</v>
      </c>
      <c r="X52" s="10">
        <f t="shared" si="32"/>
        <v>2777040.833459541</v>
      </c>
      <c r="Y52" s="10">
        <f t="shared" si="33"/>
        <v>1611030.8400348946</v>
      </c>
      <c r="Z52" s="10">
        <f t="shared" si="34"/>
        <v>978183.6649620533</v>
      </c>
      <c r="AA52" s="10">
        <f t="shared" si="35"/>
        <v>2011952.6358406395</v>
      </c>
      <c r="AB52" s="10">
        <f t="shared" si="36"/>
        <v>1097076.8790705502</v>
      </c>
      <c r="AC52" s="10">
        <f t="shared" si="37"/>
        <v>305279.0782756135</v>
      </c>
      <c r="AD52" s="10">
        <f t="shared" si="38"/>
        <v>60681.38172926009</v>
      </c>
      <c r="AE52" s="10">
        <f t="shared" si="39"/>
        <v>179378.62573982775</v>
      </c>
      <c r="AF52" s="10">
        <f t="shared" si="40"/>
        <v>-140484.03600025922</v>
      </c>
      <c r="AG52" s="10">
        <f t="shared" si="41"/>
        <v>208750.80732789636</v>
      </c>
      <c r="AH52" s="10">
        <f t="shared" si="42"/>
        <v>138289.23492940515</v>
      </c>
      <c r="AI52" s="10">
        <f>O52-N52</f>
        <v>-16739.987067729235</v>
      </c>
      <c r="AJ52" s="10">
        <f>P52-O52</f>
        <v>126444.19292327017</v>
      </c>
      <c r="AK52" s="10">
        <f>Q52-P52</f>
        <v>-14520.02243258804</v>
      </c>
      <c r="AL52" s="10"/>
      <c r="AM52" s="49"/>
    </row>
    <row r="53" spans="1:39" ht="11.25">
      <c r="A53" s="47">
        <v>1994</v>
      </c>
      <c r="B53" s="38">
        <v>45868864.426441744</v>
      </c>
      <c r="C53" s="26">
        <v>59384647.23781583</v>
      </c>
      <c r="D53" s="26">
        <v>61470040.07739927</v>
      </c>
      <c r="E53" s="26">
        <v>64812409.124427624</v>
      </c>
      <c r="F53" s="26">
        <v>68104153.47902876</v>
      </c>
      <c r="G53" s="26">
        <v>68858587.126057</v>
      </c>
      <c r="H53" s="26">
        <v>69796478.91000214</v>
      </c>
      <c r="I53" s="26">
        <v>69671678.36818132</v>
      </c>
      <c r="J53" s="26">
        <v>70029817.0567966</v>
      </c>
      <c r="K53" s="26">
        <v>70229893.88779865</v>
      </c>
      <c r="L53" s="26">
        <v>70324482.07675768</v>
      </c>
      <c r="M53" s="26">
        <v>70318679.34151642</v>
      </c>
      <c r="N53" s="26">
        <v>70366729.09610848</v>
      </c>
      <c r="O53" s="28">
        <v>70440030.68832162</v>
      </c>
      <c r="P53" s="56">
        <v>70575709.58530328</v>
      </c>
      <c r="Q53" s="11"/>
      <c r="R53" s="11"/>
      <c r="S53" s="40"/>
      <c r="T53" s="2"/>
      <c r="U53" s="47">
        <v>1994</v>
      </c>
      <c r="V53" s="24">
        <f t="shared" si="43"/>
        <v>45868864.426441744</v>
      </c>
      <c r="W53" s="10">
        <f t="shared" si="44"/>
        <v>13515782.811374083</v>
      </c>
      <c r="X53" s="10">
        <f t="shared" si="32"/>
        <v>2085392.8395834416</v>
      </c>
      <c r="Y53" s="10">
        <f t="shared" si="33"/>
        <v>3342369.0470283553</v>
      </c>
      <c r="Z53" s="10">
        <f t="shared" si="34"/>
        <v>3291744.3546011373</v>
      </c>
      <c r="AA53" s="10">
        <f t="shared" si="35"/>
        <v>754433.6470282376</v>
      </c>
      <c r="AB53" s="10">
        <f t="shared" si="36"/>
        <v>937891.7839451432</v>
      </c>
      <c r="AC53" s="10">
        <f t="shared" si="37"/>
        <v>-124800.54182082415</v>
      </c>
      <c r="AD53" s="10">
        <f t="shared" si="38"/>
        <v>358138.6886152774</v>
      </c>
      <c r="AE53" s="10">
        <f t="shared" si="39"/>
        <v>200076.8310020566</v>
      </c>
      <c r="AF53" s="10">
        <f t="shared" si="40"/>
        <v>94588.1889590323</v>
      </c>
      <c r="AG53" s="10">
        <f t="shared" si="41"/>
        <v>-5802.735241264105</v>
      </c>
      <c r="AH53" s="10">
        <f t="shared" si="42"/>
        <v>48049.75459206104</v>
      </c>
      <c r="AI53" s="10">
        <f>O53-N53</f>
        <v>73301.59221313894</v>
      </c>
      <c r="AJ53" s="10">
        <f>P53-O53</f>
        <v>135678.89698165655</v>
      </c>
      <c r="AK53" s="10"/>
      <c r="AL53" s="10"/>
      <c r="AM53" s="49"/>
    </row>
    <row r="54" spans="1:39" ht="11.25">
      <c r="A54" s="47">
        <v>1995</v>
      </c>
      <c r="B54" s="38">
        <v>47378117.63910828</v>
      </c>
      <c r="C54" s="26">
        <v>56085134.31847891</v>
      </c>
      <c r="D54" s="26">
        <v>58432207.317729875</v>
      </c>
      <c r="E54" s="26">
        <v>62783743.81461864</v>
      </c>
      <c r="F54" s="26">
        <v>64421643.04483557</v>
      </c>
      <c r="G54" s="26">
        <v>65588362.80539811</v>
      </c>
      <c r="H54" s="26">
        <v>65679761.15081514</v>
      </c>
      <c r="I54" s="26">
        <v>66258128.770745635</v>
      </c>
      <c r="J54" s="26">
        <v>66480765.80391465</v>
      </c>
      <c r="K54" s="26">
        <v>66484812.79340519</v>
      </c>
      <c r="L54" s="26">
        <v>66670586.68556252</v>
      </c>
      <c r="M54" s="26">
        <v>66558001.213575765</v>
      </c>
      <c r="N54" s="28">
        <v>66581159.76265143</v>
      </c>
      <c r="O54" s="56">
        <v>66671614.84392004</v>
      </c>
      <c r="P54" s="11"/>
      <c r="Q54" s="11"/>
      <c r="R54" s="11"/>
      <c r="S54" s="40"/>
      <c r="T54" s="2"/>
      <c r="U54" s="47">
        <v>1995</v>
      </c>
      <c r="V54" s="24">
        <f t="shared" si="43"/>
        <v>47378117.63910828</v>
      </c>
      <c r="W54" s="10">
        <f t="shared" si="44"/>
        <v>8707016.679370634</v>
      </c>
      <c r="X54" s="10">
        <f t="shared" si="32"/>
        <v>2347072.9992509633</v>
      </c>
      <c r="Y54" s="10">
        <f t="shared" si="33"/>
        <v>4351536.496888764</v>
      </c>
      <c r="Z54" s="10">
        <f t="shared" si="34"/>
        <v>1637899.2302169278</v>
      </c>
      <c r="AA54" s="10">
        <f t="shared" si="35"/>
        <v>1166719.760562539</v>
      </c>
      <c r="AB54" s="10">
        <f t="shared" si="36"/>
        <v>91398.34541703016</v>
      </c>
      <c r="AC54" s="10">
        <f t="shared" si="37"/>
        <v>578367.6199304983</v>
      </c>
      <c r="AD54" s="10">
        <f t="shared" si="38"/>
        <v>222637.03316901624</v>
      </c>
      <c r="AE54" s="10">
        <f t="shared" si="39"/>
        <v>4046.9894905388355</v>
      </c>
      <c r="AF54" s="10">
        <f t="shared" si="40"/>
        <v>185773.8921573311</v>
      </c>
      <c r="AG54" s="10">
        <f t="shared" si="41"/>
        <v>-112585.47198675573</v>
      </c>
      <c r="AH54" s="10">
        <f t="shared" si="42"/>
        <v>23158.54907566309</v>
      </c>
      <c r="AI54" s="10">
        <f>O54-N54</f>
        <v>90455.08126860857</v>
      </c>
      <c r="AJ54" s="10"/>
      <c r="AK54" s="10"/>
      <c r="AL54" s="10"/>
      <c r="AM54" s="49"/>
    </row>
    <row r="55" spans="1:39" ht="11.25">
      <c r="A55" s="47">
        <v>1996</v>
      </c>
      <c r="B55" s="38">
        <v>48418084.33207202</v>
      </c>
      <c r="C55" s="26">
        <v>61461738.44951106</v>
      </c>
      <c r="D55" s="26">
        <v>67138915.07351574</v>
      </c>
      <c r="E55" s="26">
        <v>69678262.79349768</v>
      </c>
      <c r="F55" s="26">
        <v>71216112.85575904</v>
      </c>
      <c r="G55" s="26">
        <v>71472884.24308975</v>
      </c>
      <c r="H55" s="26">
        <v>72619732.54320453</v>
      </c>
      <c r="I55" s="26">
        <v>72863778.06905086</v>
      </c>
      <c r="J55" s="26">
        <v>73007044.7291581</v>
      </c>
      <c r="K55" s="26">
        <v>73169275.61153781</v>
      </c>
      <c r="L55" s="26">
        <v>73279793.85484211</v>
      </c>
      <c r="M55" s="28">
        <v>73218683.52943395</v>
      </c>
      <c r="N55" s="56">
        <v>73335224.07482456</v>
      </c>
      <c r="O55" s="11"/>
      <c r="P55" s="11"/>
      <c r="Q55" s="11"/>
      <c r="R55" s="11"/>
      <c r="S55" s="40"/>
      <c r="T55" s="2"/>
      <c r="U55" s="47">
        <v>1996</v>
      </c>
      <c r="V55" s="24">
        <f t="shared" si="43"/>
        <v>48418084.33207202</v>
      </c>
      <c r="W55" s="10">
        <f t="shared" si="44"/>
        <v>13043654.117439039</v>
      </c>
      <c r="X55" s="10">
        <f t="shared" si="32"/>
        <v>5677176.624004684</v>
      </c>
      <c r="Y55" s="10">
        <f t="shared" si="33"/>
        <v>2539347.7199819386</v>
      </c>
      <c r="Z55" s="10">
        <f t="shared" si="34"/>
        <v>1537850.062261358</v>
      </c>
      <c r="AA55" s="10">
        <f t="shared" si="35"/>
        <v>256771.3873307109</v>
      </c>
      <c r="AB55" s="10">
        <f t="shared" si="36"/>
        <v>1146848.3001147807</v>
      </c>
      <c r="AC55" s="10">
        <f t="shared" si="37"/>
        <v>244045.5258463323</v>
      </c>
      <c r="AD55" s="10">
        <f t="shared" si="38"/>
        <v>143266.66010724008</v>
      </c>
      <c r="AE55" s="10">
        <f t="shared" si="39"/>
        <v>162230.88237971067</v>
      </c>
      <c r="AF55" s="10">
        <f t="shared" si="40"/>
        <v>110518.24330429733</v>
      </c>
      <c r="AG55" s="10">
        <f t="shared" si="41"/>
        <v>-61110.32540816069</v>
      </c>
      <c r="AH55" s="10">
        <f t="shared" si="42"/>
        <v>116540.54539060593</v>
      </c>
      <c r="AI55" s="10"/>
      <c r="AJ55" s="10"/>
      <c r="AK55" s="10"/>
      <c r="AL55" s="10"/>
      <c r="AM55" s="49"/>
    </row>
    <row r="56" spans="1:39" ht="11.25">
      <c r="A56" s="47">
        <v>1997</v>
      </c>
      <c r="B56" s="38">
        <v>39162970.24923354</v>
      </c>
      <c r="C56" s="26">
        <v>51268788.76146824</v>
      </c>
      <c r="D56" s="26">
        <v>54516489.48308492</v>
      </c>
      <c r="E56" s="26">
        <v>56959864.2703928</v>
      </c>
      <c r="F56" s="26">
        <v>57484282.079271406</v>
      </c>
      <c r="G56" s="26">
        <v>58896900.31721592</v>
      </c>
      <c r="H56" s="26">
        <v>59031172.58504947</v>
      </c>
      <c r="I56" s="26">
        <v>59190913.24119162</v>
      </c>
      <c r="J56" s="26">
        <v>59411091.19850014</v>
      </c>
      <c r="K56" s="26">
        <v>59265286.26529492</v>
      </c>
      <c r="L56" s="28">
        <v>59695845.14214637</v>
      </c>
      <c r="M56" s="56">
        <v>59859061.58235158</v>
      </c>
      <c r="N56" s="11"/>
      <c r="O56" s="11"/>
      <c r="P56" s="11"/>
      <c r="Q56" s="11"/>
      <c r="R56" s="11"/>
      <c r="S56" s="40"/>
      <c r="T56" s="2"/>
      <c r="U56" s="47">
        <v>1997</v>
      </c>
      <c r="V56" s="24">
        <f t="shared" si="43"/>
        <v>39162970.24923354</v>
      </c>
      <c r="W56" s="10">
        <f t="shared" si="44"/>
        <v>12105818.512234703</v>
      </c>
      <c r="X56" s="10">
        <f t="shared" si="32"/>
        <v>3247700.721616678</v>
      </c>
      <c r="Y56" s="10">
        <f t="shared" si="33"/>
        <v>2443374.787307881</v>
      </c>
      <c r="Z56" s="10">
        <f t="shared" si="34"/>
        <v>524417.808878608</v>
      </c>
      <c r="AA56" s="10">
        <f t="shared" si="35"/>
        <v>1412618.2379445136</v>
      </c>
      <c r="AB56" s="10">
        <f t="shared" si="36"/>
        <v>134272.26783355325</v>
      </c>
      <c r="AC56" s="10">
        <f t="shared" si="37"/>
        <v>159740.6561421454</v>
      </c>
      <c r="AD56" s="10">
        <f t="shared" si="38"/>
        <v>220177.95730852336</v>
      </c>
      <c r="AE56" s="10">
        <f t="shared" si="39"/>
        <v>-145804.93320522457</v>
      </c>
      <c r="AF56" s="10">
        <f t="shared" si="40"/>
        <v>430558.8768514544</v>
      </c>
      <c r="AG56" s="10">
        <f t="shared" si="41"/>
        <v>163216.44020520896</v>
      </c>
      <c r="AH56" s="10"/>
      <c r="AI56" s="10"/>
      <c r="AJ56" s="10"/>
      <c r="AK56" s="10"/>
      <c r="AL56" s="10"/>
      <c r="AM56" s="49"/>
    </row>
    <row r="57" spans="1:39" ht="11.25">
      <c r="A57" s="47">
        <v>1998</v>
      </c>
      <c r="B57" s="38">
        <v>42172232.43011734</v>
      </c>
      <c r="C57" s="26">
        <v>52258690.434133835</v>
      </c>
      <c r="D57" s="26">
        <v>54375383.332771376</v>
      </c>
      <c r="E57" s="26">
        <v>57238054.917145826</v>
      </c>
      <c r="F57" s="26">
        <v>58966101.53318218</v>
      </c>
      <c r="G57" s="26">
        <v>59174185.84998244</v>
      </c>
      <c r="H57" s="26">
        <v>59245329.03641596</v>
      </c>
      <c r="I57" s="26">
        <v>59553828.50955071</v>
      </c>
      <c r="J57" s="26">
        <v>59454552.71055501</v>
      </c>
      <c r="K57" s="28">
        <v>59604597.60727526</v>
      </c>
      <c r="L57" s="56">
        <v>59838648.140756376</v>
      </c>
      <c r="M57" s="11"/>
      <c r="N57" s="11"/>
      <c r="O57" s="11"/>
      <c r="P57" s="11"/>
      <c r="Q57" s="11"/>
      <c r="R57" s="11"/>
      <c r="S57" s="40"/>
      <c r="T57" s="2"/>
      <c r="U57" s="47">
        <v>1998</v>
      </c>
      <c r="V57" s="24">
        <f t="shared" si="43"/>
        <v>42172232.43011734</v>
      </c>
      <c r="W57" s="10">
        <f t="shared" si="44"/>
        <v>10086458.004016496</v>
      </c>
      <c r="X57" s="10">
        <f t="shared" si="32"/>
        <v>2116692.8986375406</v>
      </c>
      <c r="Y57" s="10">
        <f t="shared" si="33"/>
        <v>2862671.58437445</v>
      </c>
      <c r="Z57" s="10">
        <f t="shared" si="34"/>
        <v>1728046.6160363555</v>
      </c>
      <c r="AA57" s="10">
        <f t="shared" si="35"/>
        <v>208084.31680025905</v>
      </c>
      <c r="AB57" s="10">
        <f t="shared" si="36"/>
        <v>71143.18643351644</v>
      </c>
      <c r="AC57" s="10">
        <f t="shared" si="37"/>
        <v>308499.4731347561</v>
      </c>
      <c r="AD57" s="10">
        <f t="shared" si="38"/>
        <v>-99275.79899570346</v>
      </c>
      <c r="AE57" s="10">
        <f t="shared" si="39"/>
        <v>150044.89672025293</v>
      </c>
      <c r="AF57" s="10">
        <f t="shared" si="40"/>
        <v>234050.5334811136</v>
      </c>
      <c r="AG57" s="10"/>
      <c r="AH57" s="10"/>
      <c r="AI57" s="10"/>
      <c r="AJ57" s="10"/>
      <c r="AK57" s="10"/>
      <c r="AL57" s="10"/>
      <c r="AM57" s="49"/>
    </row>
    <row r="58" spans="1:39" ht="11.25">
      <c r="A58" s="47">
        <v>1999</v>
      </c>
      <c r="B58" s="38">
        <v>43980325.530448616</v>
      </c>
      <c r="C58" s="26">
        <v>53853543.44961426</v>
      </c>
      <c r="D58" s="26">
        <v>57769549.559676796</v>
      </c>
      <c r="E58" s="26">
        <v>63317631.369862325</v>
      </c>
      <c r="F58" s="26">
        <v>64909089.235298455</v>
      </c>
      <c r="G58" s="26">
        <v>65818512.998259105</v>
      </c>
      <c r="H58" s="26">
        <v>66849934.79581243</v>
      </c>
      <c r="I58" s="26">
        <v>67821549.01081832</v>
      </c>
      <c r="J58" s="28">
        <v>68656224.45781763</v>
      </c>
      <c r="K58" s="56">
        <v>68884044.201048</v>
      </c>
      <c r="L58" s="11"/>
      <c r="M58" s="11"/>
      <c r="N58" s="11"/>
      <c r="O58" s="11"/>
      <c r="P58" s="11"/>
      <c r="Q58" s="11"/>
      <c r="R58" s="11"/>
      <c r="S58" s="40"/>
      <c r="T58" s="2"/>
      <c r="U58" s="47">
        <v>1999</v>
      </c>
      <c r="V58" s="24">
        <f t="shared" si="43"/>
        <v>43980325.530448616</v>
      </c>
      <c r="W58" s="10">
        <f t="shared" si="44"/>
        <v>9873217.919165641</v>
      </c>
      <c r="X58" s="10">
        <f t="shared" si="32"/>
        <v>3916006.1100625396</v>
      </c>
      <c r="Y58" s="10">
        <f t="shared" si="33"/>
        <v>5548081.810185529</v>
      </c>
      <c r="Z58" s="10">
        <f t="shared" si="34"/>
        <v>1591457.8654361293</v>
      </c>
      <c r="AA58" s="10">
        <f t="shared" si="35"/>
        <v>909423.76296065</v>
      </c>
      <c r="AB58" s="10">
        <f t="shared" si="36"/>
        <v>1031421.7975533232</v>
      </c>
      <c r="AC58" s="10">
        <f t="shared" si="37"/>
        <v>971614.2150058895</v>
      </c>
      <c r="AD58" s="10">
        <f t="shared" si="38"/>
        <v>834675.4469993114</v>
      </c>
      <c r="AE58" s="10">
        <f t="shared" si="39"/>
        <v>227819.74323037267</v>
      </c>
      <c r="AF58" s="10"/>
      <c r="AG58" s="10"/>
      <c r="AH58" s="10"/>
      <c r="AI58" s="10"/>
      <c r="AJ58" s="10"/>
      <c r="AK58" s="10"/>
      <c r="AL58" s="10"/>
      <c r="AM58" s="49"/>
    </row>
    <row r="59" spans="1:39" ht="11.25">
      <c r="A59" s="47">
        <v>2000</v>
      </c>
      <c r="B59" s="38">
        <v>43993915.59926934</v>
      </c>
      <c r="C59" s="26">
        <v>56034540.4166637</v>
      </c>
      <c r="D59" s="26">
        <v>62002197.78953189</v>
      </c>
      <c r="E59" s="26">
        <v>64788404.84167085</v>
      </c>
      <c r="F59" s="26">
        <v>67177153.94955985</v>
      </c>
      <c r="G59" s="26">
        <v>68331017.876622</v>
      </c>
      <c r="H59" s="26">
        <v>69111606.87427558</v>
      </c>
      <c r="I59" s="28">
        <v>70002753.74894257</v>
      </c>
      <c r="J59" s="56">
        <v>70393145.70834957</v>
      </c>
      <c r="K59" s="11"/>
      <c r="L59" s="11"/>
      <c r="M59" s="11"/>
      <c r="N59" s="11"/>
      <c r="O59" s="11"/>
      <c r="P59" s="11"/>
      <c r="Q59" s="11"/>
      <c r="R59" s="11"/>
      <c r="S59" s="40"/>
      <c r="T59" s="2"/>
      <c r="U59" s="47">
        <v>2000</v>
      </c>
      <c r="V59" s="24">
        <f t="shared" si="43"/>
        <v>43993915.59926934</v>
      </c>
      <c r="W59" s="10">
        <f t="shared" si="44"/>
        <v>12040624.81739436</v>
      </c>
      <c r="X59" s="10">
        <f t="shared" si="32"/>
        <v>5967657.372868188</v>
      </c>
      <c r="Y59" s="10">
        <f t="shared" si="33"/>
        <v>2786207.052138962</v>
      </c>
      <c r="Z59" s="10">
        <f t="shared" si="34"/>
        <v>2388749.107889004</v>
      </c>
      <c r="AA59" s="10">
        <f t="shared" si="35"/>
        <v>1153863.9270621538</v>
      </c>
      <c r="AB59" s="10">
        <f t="shared" si="36"/>
        <v>780588.9976535738</v>
      </c>
      <c r="AC59" s="10">
        <f t="shared" si="37"/>
        <v>891146.8746669888</v>
      </c>
      <c r="AD59" s="10">
        <f t="shared" si="38"/>
        <v>390391.95940700173</v>
      </c>
      <c r="AE59" s="10"/>
      <c r="AF59" s="10"/>
      <c r="AG59" s="10"/>
      <c r="AH59" s="10"/>
      <c r="AI59" s="10"/>
      <c r="AJ59" s="10"/>
      <c r="AK59" s="10"/>
      <c r="AL59" s="10"/>
      <c r="AM59" s="49"/>
    </row>
    <row r="60" spans="1:39" ht="11.25">
      <c r="A60" s="47">
        <v>2001</v>
      </c>
      <c r="B60" s="38">
        <v>43779533.53525895</v>
      </c>
      <c r="C60" s="26">
        <v>52948810.887323946</v>
      </c>
      <c r="D60" s="26">
        <v>59153204.717367545</v>
      </c>
      <c r="E60" s="26">
        <v>61710355.08718311</v>
      </c>
      <c r="F60" s="26">
        <v>62803070.844698556</v>
      </c>
      <c r="G60" s="26">
        <v>63492850.84477594</v>
      </c>
      <c r="H60" s="28">
        <v>64283771.56640768</v>
      </c>
      <c r="I60" s="56">
        <v>64637666.11105568</v>
      </c>
      <c r="J60" s="11"/>
      <c r="K60" s="11"/>
      <c r="L60" s="11"/>
      <c r="M60" s="11"/>
      <c r="N60" s="11"/>
      <c r="O60" s="11"/>
      <c r="P60" s="11"/>
      <c r="Q60" s="11"/>
      <c r="R60" s="11"/>
      <c r="S60" s="40"/>
      <c r="T60" s="2"/>
      <c r="U60" s="47">
        <v>2001</v>
      </c>
      <c r="V60" s="24">
        <f t="shared" si="43"/>
        <v>43779533.53525895</v>
      </c>
      <c r="W60" s="10">
        <f t="shared" si="44"/>
        <v>9169277.352064997</v>
      </c>
      <c r="X60" s="10">
        <f t="shared" si="32"/>
        <v>6204393.830043599</v>
      </c>
      <c r="Y60" s="10">
        <f t="shared" si="33"/>
        <v>2557150.3698155656</v>
      </c>
      <c r="Z60" s="10">
        <f t="shared" si="34"/>
        <v>1092715.7575154454</v>
      </c>
      <c r="AA60" s="10">
        <f t="shared" si="35"/>
        <v>689780.0000773817</v>
      </c>
      <c r="AB60" s="10">
        <f t="shared" si="36"/>
        <v>790920.721631743</v>
      </c>
      <c r="AC60" s="10">
        <f t="shared" si="37"/>
        <v>353894.5446479991</v>
      </c>
      <c r="AD60" s="10"/>
      <c r="AE60" s="10"/>
      <c r="AF60" s="10"/>
      <c r="AG60" s="10"/>
      <c r="AH60" s="10"/>
      <c r="AI60" s="10"/>
      <c r="AJ60" s="10"/>
      <c r="AK60" s="10"/>
      <c r="AL60" s="10"/>
      <c r="AM60" s="49"/>
    </row>
    <row r="61" spans="1:39" ht="11.25">
      <c r="A61" s="47">
        <v>2002</v>
      </c>
      <c r="B61" s="38">
        <v>38929100.01520622</v>
      </c>
      <c r="C61" s="26">
        <v>53039748.90244714</v>
      </c>
      <c r="D61" s="26">
        <v>56385209.46920213</v>
      </c>
      <c r="E61" s="26">
        <v>57501898.300384</v>
      </c>
      <c r="F61" s="26">
        <v>58407755.531154886</v>
      </c>
      <c r="G61" s="28">
        <v>58629400.536275245</v>
      </c>
      <c r="H61" s="56">
        <v>59111245.53774711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40"/>
      <c r="T61" s="2"/>
      <c r="U61" s="47">
        <v>2002</v>
      </c>
      <c r="V61" s="24">
        <f t="shared" si="43"/>
        <v>38929100.01520622</v>
      </c>
      <c r="W61" s="10">
        <f t="shared" si="44"/>
        <v>14110648.887240924</v>
      </c>
      <c r="X61" s="10">
        <f t="shared" si="32"/>
        <v>3345460.5667549893</v>
      </c>
      <c r="Y61" s="10">
        <f t="shared" si="33"/>
        <v>1116688.831181869</v>
      </c>
      <c r="Z61" s="10">
        <f t="shared" si="34"/>
        <v>905857.230770886</v>
      </c>
      <c r="AA61" s="10">
        <f t="shared" si="35"/>
        <v>221645.00512035936</v>
      </c>
      <c r="AB61" s="10">
        <f t="shared" si="36"/>
        <v>481845.0014718622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49"/>
    </row>
    <row r="62" spans="1:39" ht="11.25">
      <c r="A62" s="47">
        <v>2003</v>
      </c>
      <c r="B62" s="38">
        <v>37534501.217450194</v>
      </c>
      <c r="C62" s="26">
        <v>46976669.85320444</v>
      </c>
      <c r="D62" s="26">
        <v>49582996</v>
      </c>
      <c r="E62" s="26">
        <v>50489137</v>
      </c>
      <c r="F62" s="28">
        <v>51374389.04418349</v>
      </c>
      <c r="G62" s="56">
        <v>51585103.04430107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40"/>
      <c r="T62" s="2"/>
      <c r="U62" s="47">
        <v>2003</v>
      </c>
      <c r="V62" s="24">
        <f t="shared" si="43"/>
        <v>37534501.217450194</v>
      </c>
      <c r="W62" s="10">
        <f t="shared" si="44"/>
        <v>9442168.635754243</v>
      </c>
      <c r="X62" s="10">
        <f t="shared" si="32"/>
        <v>2606326.1467955634</v>
      </c>
      <c r="Y62" s="10">
        <f t="shared" si="33"/>
        <v>906141</v>
      </c>
      <c r="Z62" s="10">
        <f t="shared" si="34"/>
        <v>885252.0441834927</v>
      </c>
      <c r="AA62" s="10">
        <f t="shared" si="35"/>
        <v>210714.0001175776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49"/>
    </row>
    <row r="63" spans="1:39" ht="11.25">
      <c r="A63" s="47">
        <v>2004</v>
      </c>
      <c r="B63" s="38">
        <v>33137638.243516624</v>
      </c>
      <c r="C63" s="26">
        <v>45873905</v>
      </c>
      <c r="D63" s="26">
        <v>47162476</v>
      </c>
      <c r="E63" s="28">
        <v>47687001.44000038</v>
      </c>
      <c r="F63" s="56">
        <v>48184685.648526944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40"/>
      <c r="T63" s="2"/>
      <c r="U63" s="47">
        <v>2004</v>
      </c>
      <c r="V63" s="24">
        <f t="shared" si="43"/>
        <v>33137638.243516624</v>
      </c>
      <c r="W63" s="10">
        <f t="shared" si="44"/>
        <v>12736266.756483376</v>
      </c>
      <c r="X63" s="10">
        <f t="shared" si="32"/>
        <v>1288571</v>
      </c>
      <c r="Y63" s="10">
        <f t="shared" si="33"/>
        <v>524525.4400003776</v>
      </c>
      <c r="Z63" s="10">
        <f t="shared" si="34"/>
        <v>497684.2085265666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9"/>
    </row>
    <row r="64" spans="1:39" ht="11.25">
      <c r="A64" s="47">
        <v>2005</v>
      </c>
      <c r="B64" s="38">
        <v>37170004</v>
      </c>
      <c r="C64" s="26">
        <v>48716824</v>
      </c>
      <c r="D64" s="28">
        <v>50018689.043858856</v>
      </c>
      <c r="E64" s="56">
        <v>51389854.35387828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40"/>
      <c r="T64" s="2"/>
      <c r="U64" s="47">
        <v>2005</v>
      </c>
      <c r="V64" s="24">
        <f t="shared" si="43"/>
        <v>37170004</v>
      </c>
      <c r="W64" s="10">
        <f t="shared" si="44"/>
        <v>11546820</v>
      </c>
      <c r="X64" s="10">
        <f t="shared" si="32"/>
        <v>1301865.043858856</v>
      </c>
      <c r="Y64" s="10">
        <f t="shared" si="33"/>
        <v>1371165.310019426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49"/>
    </row>
    <row r="65" spans="1:39" ht="11.25">
      <c r="A65" s="47">
        <v>2006</v>
      </c>
      <c r="B65" s="38">
        <v>34128303.85091577</v>
      </c>
      <c r="C65" s="28">
        <v>46787130.26910369</v>
      </c>
      <c r="D65" s="56">
        <v>47566691.16334841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40"/>
      <c r="T65" s="2"/>
      <c r="U65" s="47">
        <v>2006</v>
      </c>
      <c r="V65" s="24">
        <f t="shared" si="43"/>
        <v>34128303.85091577</v>
      </c>
      <c r="W65" s="10">
        <f t="shared" si="44"/>
        <v>12658826.418187924</v>
      </c>
      <c r="X65" s="10">
        <f t="shared" si="32"/>
        <v>779560.8942447156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49"/>
    </row>
    <row r="66" spans="1:39" ht="11.25">
      <c r="A66" s="47">
        <v>2007</v>
      </c>
      <c r="B66" s="38">
        <v>33232948.277442537</v>
      </c>
      <c r="C66" s="28">
        <v>41083141.93066025</v>
      </c>
      <c r="D66" s="5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40"/>
      <c r="T66" s="2"/>
      <c r="U66" s="47">
        <v>2007</v>
      </c>
      <c r="V66" s="24">
        <f t="shared" si="43"/>
        <v>33232948.277442537</v>
      </c>
      <c r="W66" s="10">
        <f t="shared" si="44"/>
        <v>7850193.653217711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49"/>
    </row>
    <row r="67" spans="1:39" ht="11.25">
      <c r="A67" s="48">
        <v>2008</v>
      </c>
      <c r="B67" s="39">
        <v>41044517</v>
      </c>
      <c r="C67" s="57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  <c r="T67" s="2"/>
      <c r="U67" s="48">
        <v>2008</v>
      </c>
      <c r="V67" s="65">
        <f t="shared" si="43"/>
        <v>41044517</v>
      </c>
      <c r="W67" s="52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4"/>
    </row>
    <row r="68" spans="1:39" ht="11.25">
      <c r="A68" s="12" t="s">
        <v>54</v>
      </c>
      <c r="B68" s="28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"/>
      <c r="U68" s="12" t="s">
        <v>54</v>
      </c>
      <c r="V68" s="28"/>
      <c r="W68" s="29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1.25">
      <c r="A69" s="13"/>
      <c r="B69" s="28"/>
      <c r="C69" s="29"/>
      <c r="D69" s="1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"/>
      <c r="U69" s="13"/>
      <c r="V69" s="28"/>
      <c r="W69" s="29"/>
      <c r="X69" s="11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s="86" customFormat="1" ht="12.75">
      <c r="A70" s="87" t="s">
        <v>16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9"/>
      <c r="R70" s="89"/>
      <c r="S70" s="84"/>
      <c r="T70" s="85"/>
      <c r="U70" s="87" t="s">
        <v>22</v>
      </c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9"/>
      <c r="AL70" s="89"/>
      <c r="AM70" s="84"/>
    </row>
    <row r="71" spans="1:39" ht="11.25">
      <c r="A71" s="69" t="s">
        <v>5</v>
      </c>
      <c r="B71" s="33" t="s">
        <v>3</v>
      </c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7"/>
      <c r="U71" s="32" t="s">
        <v>5</v>
      </c>
      <c r="V71" s="33" t="s">
        <v>3</v>
      </c>
      <c r="W71" s="34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6"/>
    </row>
    <row r="72" spans="1:39" ht="11.25">
      <c r="A72" s="20" t="s">
        <v>2</v>
      </c>
      <c r="B72" s="23">
        <v>1</v>
      </c>
      <c r="C72" s="21">
        <f>B72+1</f>
        <v>2</v>
      </c>
      <c r="D72" s="21">
        <f aca="true" t="shared" si="45" ref="D72:S72">C72+1</f>
        <v>3</v>
      </c>
      <c r="E72" s="21">
        <f t="shared" si="45"/>
        <v>4</v>
      </c>
      <c r="F72" s="21">
        <f t="shared" si="45"/>
        <v>5</v>
      </c>
      <c r="G72" s="21">
        <f t="shared" si="45"/>
        <v>6</v>
      </c>
      <c r="H72" s="21">
        <f t="shared" si="45"/>
        <v>7</v>
      </c>
      <c r="I72" s="21">
        <f t="shared" si="45"/>
        <v>8</v>
      </c>
      <c r="J72" s="21">
        <f t="shared" si="45"/>
        <v>9</v>
      </c>
      <c r="K72" s="21">
        <f t="shared" si="45"/>
        <v>10</v>
      </c>
      <c r="L72" s="21">
        <f t="shared" si="45"/>
        <v>11</v>
      </c>
      <c r="M72" s="21">
        <f t="shared" si="45"/>
        <v>12</v>
      </c>
      <c r="N72" s="21">
        <f t="shared" si="45"/>
        <v>13</v>
      </c>
      <c r="O72" s="21">
        <f t="shared" si="45"/>
        <v>14</v>
      </c>
      <c r="P72" s="21">
        <f t="shared" si="45"/>
        <v>15</v>
      </c>
      <c r="Q72" s="21">
        <f t="shared" si="45"/>
        <v>16</v>
      </c>
      <c r="R72" s="21">
        <f t="shared" si="45"/>
        <v>17</v>
      </c>
      <c r="S72" s="21">
        <f t="shared" si="45"/>
        <v>18</v>
      </c>
      <c r="T72" s="7"/>
      <c r="U72" s="20" t="s">
        <v>2</v>
      </c>
      <c r="V72" s="23">
        <v>1</v>
      </c>
      <c r="W72" s="21">
        <f>V72+1</f>
        <v>2</v>
      </c>
      <c r="X72" s="21">
        <f aca="true" t="shared" si="46" ref="X72:AM72">W72+1</f>
        <v>3</v>
      </c>
      <c r="Y72" s="21">
        <f t="shared" si="46"/>
        <v>4</v>
      </c>
      <c r="Z72" s="21">
        <f t="shared" si="46"/>
        <v>5</v>
      </c>
      <c r="AA72" s="21">
        <f t="shared" si="46"/>
        <v>6</v>
      </c>
      <c r="AB72" s="21">
        <f t="shared" si="46"/>
        <v>7</v>
      </c>
      <c r="AC72" s="21">
        <f t="shared" si="46"/>
        <v>8</v>
      </c>
      <c r="AD72" s="21">
        <f t="shared" si="46"/>
        <v>9</v>
      </c>
      <c r="AE72" s="21">
        <f t="shared" si="46"/>
        <v>10</v>
      </c>
      <c r="AF72" s="21">
        <f t="shared" si="46"/>
        <v>11</v>
      </c>
      <c r="AG72" s="21">
        <f t="shared" si="46"/>
        <v>12</v>
      </c>
      <c r="AH72" s="21">
        <f t="shared" si="46"/>
        <v>13</v>
      </c>
      <c r="AI72" s="21">
        <f t="shared" si="46"/>
        <v>14</v>
      </c>
      <c r="AJ72" s="21">
        <f t="shared" si="46"/>
        <v>15</v>
      </c>
      <c r="AK72" s="21">
        <f t="shared" si="46"/>
        <v>16</v>
      </c>
      <c r="AL72" s="21">
        <f t="shared" si="46"/>
        <v>17</v>
      </c>
      <c r="AM72" s="21">
        <f t="shared" si="46"/>
        <v>18</v>
      </c>
    </row>
    <row r="73" spans="1:39" ht="11.25">
      <c r="A73" s="46">
        <v>1991</v>
      </c>
      <c r="B73" s="26">
        <v>11140855.194194984</v>
      </c>
      <c r="C73" s="26">
        <v>27550956.795585476</v>
      </c>
      <c r="D73" s="26">
        <v>37464455.39567347</v>
      </c>
      <c r="E73" s="26">
        <v>43875570.73804684</v>
      </c>
      <c r="F73" s="26">
        <v>48119228.791428946</v>
      </c>
      <c r="G73" s="26">
        <v>50542915.261420324</v>
      </c>
      <c r="H73" s="26">
        <v>53836925.4575234</v>
      </c>
      <c r="I73" s="26">
        <v>57946493.441205</v>
      </c>
      <c r="J73" s="26">
        <v>60345111.7099213</v>
      </c>
      <c r="K73" s="26">
        <v>62480591.3663771</v>
      </c>
      <c r="L73" s="26">
        <v>65116389.15429837</v>
      </c>
      <c r="M73" s="26">
        <v>68827814.4973908</v>
      </c>
      <c r="N73" s="26">
        <v>69913401.83489406</v>
      </c>
      <c r="O73" s="26">
        <v>70291473.95840731</v>
      </c>
      <c r="P73" s="26">
        <v>71129318.67910507</v>
      </c>
      <c r="Q73" s="26">
        <v>71160797.3047781</v>
      </c>
      <c r="R73" s="26">
        <v>71630734.33510607</v>
      </c>
      <c r="S73" s="27">
        <v>71725132.33510607</v>
      </c>
      <c r="T73" s="7"/>
      <c r="U73" s="46">
        <v>1991</v>
      </c>
      <c r="V73" s="24">
        <f>B73</f>
        <v>11140855.194194984</v>
      </c>
      <c r="W73" s="10">
        <f>C73-B73</f>
        <v>16410101.601390492</v>
      </c>
      <c r="X73" s="10">
        <f aca="true" t="shared" si="47" ref="X73:X88">D73-C73</f>
        <v>9913498.600087993</v>
      </c>
      <c r="Y73" s="10">
        <f aca="true" t="shared" si="48" ref="Y73:Y87">E73-D73</f>
        <v>6411115.342373371</v>
      </c>
      <c r="Z73" s="10">
        <f aca="true" t="shared" si="49" ref="Z73:Z86">F73-E73</f>
        <v>4243658.053382106</v>
      </c>
      <c r="AA73" s="10">
        <f aca="true" t="shared" si="50" ref="AA73:AA85">G73-F73</f>
        <v>2423686.4699913785</v>
      </c>
      <c r="AB73" s="10">
        <f aca="true" t="shared" si="51" ref="AB73:AB84">H73-G73</f>
        <v>3294010.1961030737</v>
      </c>
      <c r="AC73" s="10">
        <f aca="true" t="shared" si="52" ref="AC73:AC83">I73-H73</f>
        <v>4109567.9836816043</v>
      </c>
      <c r="AD73" s="10">
        <f aca="true" t="shared" si="53" ref="AD73:AD82">J73-I73</f>
        <v>2398618.268716298</v>
      </c>
      <c r="AE73" s="10">
        <f aca="true" t="shared" si="54" ref="AE73:AE81">K73-J73</f>
        <v>2135479.6564558</v>
      </c>
      <c r="AF73" s="10">
        <f aca="true" t="shared" si="55" ref="AF73:AF80">L73-K73</f>
        <v>2635797.787921272</v>
      </c>
      <c r="AG73" s="10">
        <f aca="true" t="shared" si="56" ref="AG73:AG79">M73-L73</f>
        <v>3711425.343092434</v>
      </c>
      <c r="AH73" s="10">
        <f aca="true" t="shared" si="57" ref="AH73:AH78">N73-M73</f>
        <v>1085587.3375032544</v>
      </c>
      <c r="AI73" s="10">
        <f>O73-N73</f>
        <v>378072.12351325154</v>
      </c>
      <c r="AJ73" s="10">
        <f>P73-O73</f>
        <v>837844.7206977606</v>
      </c>
      <c r="AK73" s="10">
        <f>Q73-P73</f>
        <v>31478.625673025846</v>
      </c>
      <c r="AL73" s="10">
        <f>R73-Q73</f>
        <v>469937.03032797575</v>
      </c>
      <c r="AM73" s="66">
        <f>S73-R73</f>
        <v>94398</v>
      </c>
    </row>
    <row r="74" spans="1:39" ht="11.25">
      <c r="A74" s="47">
        <v>1992</v>
      </c>
      <c r="B74" s="26">
        <v>12320818.074973393</v>
      </c>
      <c r="C74" s="26">
        <v>36338245.95795243</v>
      </c>
      <c r="D74" s="26">
        <v>48039423.46675295</v>
      </c>
      <c r="E74" s="26">
        <v>59127172.28433548</v>
      </c>
      <c r="F74" s="26">
        <v>66474776.7530833</v>
      </c>
      <c r="G74" s="26">
        <v>72127775.88702627</v>
      </c>
      <c r="H74" s="26">
        <v>80940355.04327078</v>
      </c>
      <c r="I74" s="26">
        <v>85072303.7337119</v>
      </c>
      <c r="J74" s="26">
        <v>87985592.93191874</v>
      </c>
      <c r="K74" s="26">
        <v>91220158.46860456</v>
      </c>
      <c r="L74" s="26">
        <v>93264578.8303298</v>
      </c>
      <c r="M74" s="26">
        <v>94476480.31740318</v>
      </c>
      <c r="N74" s="26">
        <v>95457974.93501544</v>
      </c>
      <c r="O74" s="26">
        <v>96651475.16254905</v>
      </c>
      <c r="P74" s="26">
        <v>97098395.88732988</v>
      </c>
      <c r="Q74" s="28">
        <v>97119189.07832067</v>
      </c>
      <c r="R74" s="28">
        <v>97919913.44697869</v>
      </c>
      <c r="S74" s="55"/>
      <c r="T74" s="2"/>
      <c r="U74" s="47">
        <v>1992</v>
      </c>
      <c r="V74" s="24">
        <f aca="true" t="shared" si="58" ref="V74:V90">B74</f>
        <v>12320818.074973393</v>
      </c>
      <c r="W74" s="10">
        <f aca="true" t="shared" si="59" ref="W74:W89">C74-B74</f>
        <v>24017427.88297904</v>
      </c>
      <c r="X74" s="10">
        <f t="shared" si="47"/>
        <v>11701177.508800514</v>
      </c>
      <c r="Y74" s="10">
        <f t="shared" si="48"/>
        <v>11087748.817582533</v>
      </c>
      <c r="Z74" s="10">
        <f t="shared" si="49"/>
        <v>7347604.468747824</v>
      </c>
      <c r="AA74" s="10">
        <f t="shared" si="50"/>
        <v>5652999.133942962</v>
      </c>
      <c r="AB74" s="10">
        <f t="shared" si="51"/>
        <v>8812579.156244516</v>
      </c>
      <c r="AC74" s="10">
        <f t="shared" si="52"/>
        <v>4131948.6904411167</v>
      </c>
      <c r="AD74" s="10">
        <f t="shared" si="53"/>
        <v>2913289.198206842</v>
      </c>
      <c r="AE74" s="10">
        <f t="shared" si="54"/>
        <v>3234565.5366858244</v>
      </c>
      <c r="AF74" s="10">
        <f t="shared" si="55"/>
        <v>2044420.361725241</v>
      </c>
      <c r="AG74" s="10">
        <f t="shared" si="56"/>
        <v>1211901.4870733768</v>
      </c>
      <c r="AH74" s="10">
        <f t="shared" si="57"/>
        <v>981494.6176122576</v>
      </c>
      <c r="AI74" s="10">
        <f>O74-N74</f>
        <v>1193500.2275336087</v>
      </c>
      <c r="AJ74" s="10">
        <f>P74-O74</f>
        <v>446920.72478082776</v>
      </c>
      <c r="AK74" s="10">
        <f>Q74-P74</f>
        <v>20793.190990790725</v>
      </c>
      <c r="AL74" s="10">
        <f>R74-Q74</f>
        <v>800724.3686580211</v>
      </c>
      <c r="AM74" s="49"/>
    </row>
    <row r="75" spans="1:39" ht="11.25">
      <c r="A75" s="47">
        <v>1993</v>
      </c>
      <c r="B75" s="26">
        <v>13864139.11086297</v>
      </c>
      <c r="C75" s="26">
        <v>37166309.36979647</v>
      </c>
      <c r="D75" s="26">
        <v>47861532.58209473</v>
      </c>
      <c r="E75" s="26">
        <v>55373970.740634985</v>
      </c>
      <c r="F75" s="26">
        <v>61035634.923151195</v>
      </c>
      <c r="G75" s="26">
        <v>69152750.76491614</v>
      </c>
      <c r="H75" s="26">
        <v>77805908.23891526</v>
      </c>
      <c r="I75" s="26">
        <v>81340663.40792294</v>
      </c>
      <c r="J75" s="26">
        <v>84135515.52040482</v>
      </c>
      <c r="K75" s="26">
        <v>86967170.65642186</v>
      </c>
      <c r="L75" s="26">
        <v>88805034.11794186</v>
      </c>
      <c r="M75" s="26">
        <v>90331669.80920015</v>
      </c>
      <c r="N75" s="26">
        <v>93624135.5576998</v>
      </c>
      <c r="O75" s="26">
        <v>94189238.28742951</v>
      </c>
      <c r="P75" s="28">
        <v>94881174.75597194</v>
      </c>
      <c r="Q75" s="56">
        <v>94884734.29305565</v>
      </c>
      <c r="R75" s="56"/>
      <c r="S75" s="40"/>
      <c r="T75" s="2"/>
      <c r="U75" s="47">
        <v>1993</v>
      </c>
      <c r="V75" s="24">
        <f t="shared" si="58"/>
        <v>13864139.11086297</v>
      </c>
      <c r="W75" s="10">
        <f t="shared" si="59"/>
        <v>23302170.2589335</v>
      </c>
      <c r="X75" s="10">
        <f t="shared" si="47"/>
        <v>10695223.21229826</v>
      </c>
      <c r="Y75" s="10">
        <f t="shared" si="48"/>
        <v>7512438.158540256</v>
      </c>
      <c r="Z75" s="10">
        <f t="shared" si="49"/>
        <v>5661664.18251621</v>
      </c>
      <c r="AA75" s="10">
        <f t="shared" si="50"/>
        <v>8117115.841764942</v>
      </c>
      <c r="AB75" s="10">
        <f t="shared" si="51"/>
        <v>8653157.473999128</v>
      </c>
      <c r="AC75" s="10">
        <f t="shared" si="52"/>
        <v>3534755.169007674</v>
      </c>
      <c r="AD75" s="10">
        <f t="shared" si="53"/>
        <v>2794852.112481877</v>
      </c>
      <c r="AE75" s="10">
        <f t="shared" si="54"/>
        <v>2831655.1360170394</v>
      </c>
      <c r="AF75" s="10">
        <f t="shared" si="55"/>
        <v>1837863.4615200013</v>
      </c>
      <c r="AG75" s="10">
        <f t="shared" si="56"/>
        <v>1526635.6912582964</v>
      </c>
      <c r="AH75" s="10">
        <f t="shared" si="57"/>
        <v>3292465.748499647</v>
      </c>
      <c r="AI75" s="10">
        <f>O75-N75</f>
        <v>565102.729729712</v>
      </c>
      <c r="AJ75" s="10">
        <f>P75-O75</f>
        <v>691936.4685424268</v>
      </c>
      <c r="AK75" s="10">
        <f>Q75-P75</f>
        <v>3559.5370837152004</v>
      </c>
      <c r="AL75" s="10"/>
      <c r="AM75" s="49"/>
    </row>
    <row r="76" spans="1:39" ht="11.25">
      <c r="A76" s="47">
        <v>1994</v>
      </c>
      <c r="B76" s="26">
        <v>15823376.499582004</v>
      </c>
      <c r="C76" s="26">
        <v>39596871.33232819</v>
      </c>
      <c r="D76" s="26">
        <v>53076568.50663411</v>
      </c>
      <c r="E76" s="26">
        <v>63302468.03095188</v>
      </c>
      <c r="F76" s="26">
        <v>74094730.50414588</v>
      </c>
      <c r="G76" s="26">
        <v>83665706.82106397</v>
      </c>
      <c r="H76" s="26">
        <v>88288947.01944286</v>
      </c>
      <c r="I76" s="26">
        <v>93641373.03633499</v>
      </c>
      <c r="J76" s="26">
        <v>97721263.89458391</v>
      </c>
      <c r="K76" s="26">
        <v>100926951.81005292</v>
      </c>
      <c r="L76" s="26">
        <v>103697042.54231453</v>
      </c>
      <c r="M76" s="26">
        <v>104646508.38068166</v>
      </c>
      <c r="N76" s="26">
        <v>106428581.5877415</v>
      </c>
      <c r="O76" s="28">
        <v>107782923.82469821</v>
      </c>
      <c r="P76" s="56">
        <v>108905062.07698783</v>
      </c>
      <c r="Q76" s="11"/>
      <c r="R76" s="11"/>
      <c r="S76" s="40"/>
      <c r="T76" s="2"/>
      <c r="U76" s="47">
        <v>1994</v>
      </c>
      <c r="V76" s="24">
        <f t="shared" si="58"/>
        <v>15823376.499582004</v>
      </c>
      <c r="W76" s="10">
        <f t="shared" si="59"/>
        <v>23773494.83274619</v>
      </c>
      <c r="X76" s="10">
        <f t="shared" si="47"/>
        <v>13479697.174305916</v>
      </c>
      <c r="Y76" s="10">
        <f t="shared" si="48"/>
        <v>10225899.524317771</v>
      </c>
      <c r="Z76" s="10">
        <f t="shared" si="49"/>
        <v>10792262.473193996</v>
      </c>
      <c r="AA76" s="10">
        <f t="shared" si="50"/>
        <v>9570976.31691809</v>
      </c>
      <c r="AB76" s="10">
        <f t="shared" si="51"/>
        <v>4623240.198378891</v>
      </c>
      <c r="AC76" s="10">
        <f t="shared" si="52"/>
        <v>5352426.016892135</v>
      </c>
      <c r="AD76" s="10">
        <f t="shared" si="53"/>
        <v>4079890.8582489192</v>
      </c>
      <c r="AE76" s="10">
        <f t="shared" si="54"/>
        <v>3205687.9154690057</v>
      </c>
      <c r="AF76" s="10">
        <f t="shared" si="55"/>
        <v>2770090.732261613</v>
      </c>
      <c r="AG76" s="10">
        <f t="shared" si="56"/>
        <v>949465.8383671343</v>
      </c>
      <c r="AH76" s="10">
        <f t="shared" si="57"/>
        <v>1782073.2070598304</v>
      </c>
      <c r="AI76" s="10">
        <f>O76-N76</f>
        <v>1354342.2369567156</v>
      </c>
      <c r="AJ76" s="10">
        <f>P76-O76</f>
        <v>1122138.252289623</v>
      </c>
      <c r="AK76" s="10"/>
      <c r="AL76" s="10"/>
      <c r="AM76" s="49"/>
    </row>
    <row r="77" spans="1:39" ht="11.25">
      <c r="A77" s="47">
        <v>1995</v>
      </c>
      <c r="B77" s="26">
        <v>13901206.487161588</v>
      </c>
      <c r="C77" s="26">
        <v>33039858.954894878</v>
      </c>
      <c r="D77" s="26">
        <v>47213989.87439173</v>
      </c>
      <c r="E77" s="26">
        <v>61499648.636523746</v>
      </c>
      <c r="F77" s="26">
        <v>71354835.36990671</v>
      </c>
      <c r="G77" s="26">
        <v>77192860.66425432</v>
      </c>
      <c r="H77" s="26">
        <v>83094767.92000096</v>
      </c>
      <c r="I77" s="26">
        <v>87602815.88447928</v>
      </c>
      <c r="J77" s="26">
        <v>89419853.98782615</v>
      </c>
      <c r="K77" s="26">
        <v>94788141.42995995</v>
      </c>
      <c r="L77" s="26">
        <v>97950329.11416964</v>
      </c>
      <c r="M77" s="26">
        <v>98655018.45768248</v>
      </c>
      <c r="N77" s="28">
        <v>99175590.67528062</v>
      </c>
      <c r="O77" s="56">
        <v>99341473.1800703</v>
      </c>
      <c r="P77" s="11"/>
      <c r="Q77" s="11"/>
      <c r="R77" s="11"/>
      <c r="S77" s="40"/>
      <c r="T77" s="2"/>
      <c r="U77" s="47">
        <v>1995</v>
      </c>
      <c r="V77" s="24">
        <f t="shared" si="58"/>
        <v>13901206.487161588</v>
      </c>
      <c r="W77" s="10">
        <f t="shared" si="59"/>
        <v>19138652.46773329</v>
      </c>
      <c r="X77" s="10">
        <f t="shared" si="47"/>
        <v>14174130.91949685</v>
      </c>
      <c r="Y77" s="10">
        <f t="shared" si="48"/>
        <v>14285658.762132019</v>
      </c>
      <c r="Z77" s="10">
        <f t="shared" si="49"/>
        <v>9855186.733382963</v>
      </c>
      <c r="AA77" s="10">
        <f t="shared" si="50"/>
        <v>5838025.294347614</v>
      </c>
      <c r="AB77" s="10">
        <f t="shared" si="51"/>
        <v>5901907.255746633</v>
      </c>
      <c r="AC77" s="10">
        <f t="shared" si="52"/>
        <v>4508047.964478329</v>
      </c>
      <c r="AD77" s="10">
        <f t="shared" si="53"/>
        <v>1817038.1033468693</v>
      </c>
      <c r="AE77" s="10">
        <f t="shared" si="54"/>
        <v>5368287.442133799</v>
      </c>
      <c r="AF77" s="10">
        <f t="shared" si="55"/>
        <v>3162187.6842096895</v>
      </c>
      <c r="AG77" s="10">
        <f t="shared" si="56"/>
        <v>704689.3435128331</v>
      </c>
      <c r="AH77" s="10">
        <f t="shared" si="57"/>
        <v>520572.21759814024</v>
      </c>
      <c r="AI77" s="10">
        <f>O77-N77</f>
        <v>165882.50478968024</v>
      </c>
      <c r="AJ77" s="10"/>
      <c r="AK77" s="10"/>
      <c r="AL77" s="10"/>
      <c r="AM77" s="49"/>
    </row>
    <row r="78" spans="1:39" ht="11.25">
      <c r="A78" s="47">
        <v>1996</v>
      </c>
      <c r="B78" s="26">
        <v>15868200.365153637</v>
      </c>
      <c r="C78" s="26">
        <v>39764033.84167023</v>
      </c>
      <c r="D78" s="26">
        <v>56790045.89087822</v>
      </c>
      <c r="E78" s="26">
        <v>71610802.43110502</v>
      </c>
      <c r="F78" s="26">
        <v>77810103.91021314</v>
      </c>
      <c r="G78" s="26">
        <v>87575681.94261056</v>
      </c>
      <c r="H78" s="26">
        <v>94504311.97886062</v>
      </c>
      <c r="I78" s="26">
        <v>97994463.77150112</v>
      </c>
      <c r="J78" s="26">
        <v>101352711.15633483</v>
      </c>
      <c r="K78" s="26">
        <v>106225065.31772956</v>
      </c>
      <c r="L78" s="26">
        <v>109079034.67081207</v>
      </c>
      <c r="M78" s="28">
        <v>109928974.27722348</v>
      </c>
      <c r="N78" s="56">
        <v>110910927.98967893</v>
      </c>
      <c r="O78" s="11"/>
      <c r="P78" s="11"/>
      <c r="Q78" s="11"/>
      <c r="R78" s="11"/>
      <c r="S78" s="40"/>
      <c r="T78" s="2"/>
      <c r="U78" s="47">
        <v>1996</v>
      </c>
      <c r="V78" s="24">
        <f t="shared" si="58"/>
        <v>15868200.365153637</v>
      </c>
      <c r="W78" s="10">
        <f t="shared" si="59"/>
        <v>23895833.476516593</v>
      </c>
      <c r="X78" s="10">
        <f t="shared" si="47"/>
        <v>17026012.049207993</v>
      </c>
      <c r="Y78" s="10">
        <f t="shared" si="48"/>
        <v>14820756.540226795</v>
      </c>
      <c r="Z78" s="10">
        <f t="shared" si="49"/>
        <v>6199301.479108125</v>
      </c>
      <c r="AA78" s="10">
        <f t="shared" si="50"/>
        <v>9765578.03239742</v>
      </c>
      <c r="AB78" s="10">
        <f t="shared" si="51"/>
        <v>6928630.036250055</v>
      </c>
      <c r="AC78" s="10">
        <f t="shared" si="52"/>
        <v>3490151.792640507</v>
      </c>
      <c r="AD78" s="10">
        <f t="shared" si="53"/>
        <v>3358247.3848337084</v>
      </c>
      <c r="AE78" s="10">
        <f t="shared" si="54"/>
        <v>4872354.16139473</v>
      </c>
      <c r="AF78" s="10">
        <f t="shared" si="55"/>
        <v>2853969.353082508</v>
      </c>
      <c r="AG78" s="10">
        <f t="shared" si="56"/>
        <v>849939.6064114124</v>
      </c>
      <c r="AH78" s="10">
        <f t="shared" si="57"/>
        <v>981953.7124554515</v>
      </c>
      <c r="AI78" s="10"/>
      <c r="AJ78" s="10"/>
      <c r="AK78" s="10"/>
      <c r="AL78" s="10"/>
      <c r="AM78" s="49"/>
    </row>
    <row r="79" spans="1:39" ht="11.25">
      <c r="A79" s="47">
        <v>1997</v>
      </c>
      <c r="B79" s="26">
        <v>11578596.572206974</v>
      </c>
      <c r="C79" s="26">
        <v>34213237.96299032</v>
      </c>
      <c r="D79" s="26">
        <v>45908990.93553035</v>
      </c>
      <c r="E79" s="26">
        <v>54358800.45730673</v>
      </c>
      <c r="F79" s="26">
        <v>60862376.8021501</v>
      </c>
      <c r="G79" s="26">
        <v>66523957.90452761</v>
      </c>
      <c r="H79" s="26">
        <v>70795909.90207204</v>
      </c>
      <c r="I79" s="26">
        <v>74249572.1940861</v>
      </c>
      <c r="J79" s="26">
        <v>76587675.15912412</v>
      </c>
      <c r="K79" s="26">
        <v>79045122.92431228</v>
      </c>
      <c r="L79" s="28">
        <v>80190592.14097004</v>
      </c>
      <c r="M79" s="56">
        <v>81729539.5542981</v>
      </c>
      <c r="N79" s="11"/>
      <c r="O79" s="11"/>
      <c r="P79" s="11"/>
      <c r="Q79" s="11"/>
      <c r="R79" s="11"/>
      <c r="S79" s="40"/>
      <c r="T79" s="2"/>
      <c r="U79" s="47">
        <v>1997</v>
      </c>
      <c r="V79" s="24">
        <f t="shared" si="58"/>
        <v>11578596.572206974</v>
      </c>
      <c r="W79" s="10">
        <f t="shared" si="59"/>
        <v>22634641.390783347</v>
      </c>
      <c r="X79" s="10">
        <f t="shared" si="47"/>
        <v>11695752.972540028</v>
      </c>
      <c r="Y79" s="10">
        <f t="shared" si="48"/>
        <v>8449809.521776378</v>
      </c>
      <c r="Z79" s="10">
        <f t="shared" si="49"/>
        <v>6503576.344843373</v>
      </c>
      <c r="AA79" s="10">
        <f t="shared" si="50"/>
        <v>5661581.102377512</v>
      </c>
      <c r="AB79" s="10">
        <f t="shared" si="51"/>
        <v>4271951.99754443</v>
      </c>
      <c r="AC79" s="10">
        <f t="shared" si="52"/>
        <v>3453662.2920140624</v>
      </c>
      <c r="AD79" s="10">
        <f t="shared" si="53"/>
        <v>2338102.9650380164</v>
      </c>
      <c r="AE79" s="10">
        <f t="shared" si="54"/>
        <v>2457447.7651881576</v>
      </c>
      <c r="AF79" s="10">
        <f t="shared" si="55"/>
        <v>1145469.2166577578</v>
      </c>
      <c r="AG79" s="10">
        <f t="shared" si="56"/>
        <v>1538947.4133280665</v>
      </c>
      <c r="AH79" s="10"/>
      <c r="AI79" s="10"/>
      <c r="AJ79" s="10"/>
      <c r="AK79" s="10"/>
      <c r="AL79" s="10"/>
      <c r="AM79" s="49"/>
    </row>
    <row r="80" spans="1:39" ht="11.25">
      <c r="A80" s="47">
        <v>1998</v>
      </c>
      <c r="B80" s="26">
        <v>13263160.853952974</v>
      </c>
      <c r="C80" s="26">
        <v>35692340.77180565</v>
      </c>
      <c r="D80" s="26">
        <v>45052256.04924644</v>
      </c>
      <c r="E80" s="26">
        <v>53809005.23239675</v>
      </c>
      <c r="F80" s="26">
        <v>62630703.872713104</v>
      </c>
      <c r="G80" s="26">
        <v>67254272.0793473</v>
      </c>
      <c r="H80" s="26">
        <v>71765284.39117819</v>
      </c>
      <c r="I80" s="26">
        <v>77389424.76488696</v>
      </c>
      <c r="J80" s="26">
        <v>79356476.76688826</v>
      </c>
      <c r="K80" s="28">
        <v>81046530.46961369</v>
      </c>
      <c r="L80" s="56">
        <v>83138073.62365365</v>
      </c>
      <c r="M80" s="11"/>
      <c r="N80" s="11"/>
      <c r="O80" s="11"/>
      <c r="P80" s="11"/>
      <c r="Q80" s="11"/>
      <c r="R80" s="11"/>
      <c r="S80" s="40"/>
      <c r="T80" s="2"/>
      <c r="U80" s="47">
        <v>1998</v>
      </c>
      <c r="V80" s="24">
        <f t="shared" si="58"/>
        <v>13263160.853952974</v>
      </c>
      <c r="W80" s="10">
        <f t="shared" si="59"/>
        <v>22429179.917852677</v>
      </c>
      <c r="X80" s="10">
        <f t="shared" si="47"/>
        <v>9359915.277440786</v>
      </c>
      <c r="Y80" s="10">
        <f t="shared" si="48"/>
        <v>8756749.183150314</v>
      </c>
      <c r="Z80" s="10">
        <f t="shared" si="49"/>
        <v>8821698.640316352</v>
      </c>
      <c r="AA80" s="10">
        <f t="shared" si="50"/>
        <v>4623568.206634194</v>
      </c>
      <c r="AB80" s="10">
        <f t="shared" si="51"/>
        <v>4511012.311830893</v>
      </c>
      <c r="AC80" s="10">
        <f t="shared" si="52"/>
        <v>5624140.37370877</v>
      </c>
      <c r="AD80" s="10">
        <f t="shared" si="53"/>
        <v>1967052.0020013005</v>
      </c>
      <c r="AE80" s="10">
        <f t="shared" si="54"/>
        <v>1690053.7027254254</v>
      </c>
      <c r="AF80" s="10">
        <f t="shared" si="55"/>
        <v>2091543.154039964</v>
      </c>
      <c r="AG80" s="10"/>
      <c r="AH80" s="10"/>
      <c r="AI80" s="10"/>
      <c r="AJ80" s="10"/>
      <c r="AK80" s="10"/>
      <c r="AL80" s="10"/>
      <c r="AM80" s="49"/>
    </row>
    <row r="81" spans="1:39" ht="11.25">
      <c r="A81" s="47">
        <v>1999</v>
      </c>
      <c r="B81" s="26">
        <v>12600658.055780618</v>
      </c>
      <c r="C81" s="26">
        <v>31722095.32147483</v>
      </c>
      <c r="D81" s="26">
        <v>45152857.13600682</v>
      </c>
      <c r="E81" s="26">
        <v>58964807.75135125</v>
      </c>
      <c r="F81" s="26">
        <v>67363847.66660713</v>
      </c>
      <c r="G81" s="26">
        <v>72846358.01420844</v>
      </c>
      <c r="H81" s="26">
        <v>79594885.1565232</v>
      </c>
      <c r="I81" s="26">
        <v>83503643.58648193</v>
      </c>
      <c r="J81" s="28">
        <v>87192237.23684719</v>
      </c>
      <c r="K81" s="56">
        <v>89803980.08399132</v>
      </c>
      <c r="L81" s="11"/>
      <c r="M81" s="11"/>
      <c r="N81" s="11"/>
      <c r="O81" s="11"/>
      <c r="P81" s="11"/>
      <c r="Q81" s="11"/>
      <c r="R81" s="11"/>
      <c r="S81" s="40"/>
      <c r="T81" s="2"/>
      <c r="U81" s="47">
        <v>1999</v>
      </c>
      <c r="V81" s="24">
        <f t="shared" si="58"/>
        <v>12600658.055780618</v>
      </c>
      <c r="W81" s="10">
        <f t="shared" si="59"/>
        <v>19121437.265694216</v>
      </c>
      <c r="X81" s="10">
        <f t="shared" si="47"/>
        <v>13430761.814531986</v>
      </c>
      <c r="Y81" s="10">
        <f t="shared" si="48"/>
        <v>13811950.615344435</v>
      </c>
      <c r="Z81" s="10">
        <f t="shared" si="49"/>
        <v>8399039.915255874</v>
      </c>
      <c r="AA81" s="10">
        <f t="shared" si="50"/>
        <v>5482510.347601309</v>
      </c>
      <c r="AB81" s="10">
        <f t="shared" si="51"/>
        <v>6748527.142314762</v>
      </c>
      <c r="AC81" s="10">
        <f t="shared" si="52"/>
        <v>3908758.429958731</v>
      </c>
      <c r="AD81" s="10">
        <f t="shared" si="53"/>
        <v>3688593.650365263</v>
      </c>
      <c r="AE81" s="10">
        <f t="shared" si="54"/>
        <v>2611742.847144127</v>
      </c>
      <c r="AF81" s="10"/>
      <c r="AG81" s="10"/>
      <c r="AH81" s="10"/>
      <c r="AI81" s="10"/>
      <c r="AJ81" s="10"/>
      <c r="AK81" s="10"/>
      <c r="AL81" s="10"/>
      <c r="AM81" s="49"/>
    </row>
    <row r="82" spans="1:39" ht="11.25">
      <c r="A82" s="47">
        <v>2000</v>
      </c>
      <c r="B82" s="26">
        <v>14093628.238266911</v>
      </c>
      <c r="C82" s="26">
        <v>35124521.57367238</v>
      </c>
      <c r="D82" s="26">
        <v>51367089.590810284</v>
      </c>
      <c r="E82" s="26">
        <v>61965829.483131945</v>
      </c>
      <c r="F82" s="26">
        <v>70267694.5147135</v>
      </c>
      <c r="G82" s="26">
        <v>79857874.59430851</v>
      </c>
      <c r="H82" s="26">
        <v>87088720.213754</v>
      </c>
      <c r="I82" s="28">
        <v>92383488.38562475</v>
      </c>
      <c r="J82" s="56">
        <v>95274864.91056772</v>
      </c>
      <c r="K82" s="11"/>
      <c r="L82" s="11"/>
      <c r="M82" s="11"/>
      <c r="N82" s="11"/>
      <c r="O82" s="11"/>
      <c r="P82" s="11"/>
      <c r="Q82" s="11"/>
      <c r="R82" s="11"/>
      <c r="S82" s="40"/>
      <c r="T82" s="2"/>
      <c r="U82" s="47">
        <v>2000</v>
      </c>
      <c r="V82" s="24">
        <f t="shared" si="58"/>
        <v>14093628.238266911</v>
      </c>
      <c r="W82" s="10">
        <f t="shared" si="59"/>
        <v>21030893.335405465</v>
      </c>
      <c r="X82" s="10">
        <f t="shared" si="47"/>
        <v>16242568.017137907</v>
      </c>
      <c r="Y82" s="10">
        <f t="shared" si="48"/>
        <v>10598739.892321661</v>
      </c>
      <c r="Z82" s="10">
        <f t="shared" si="49"/>
        <v>8301865.031581551</v>
      </c>
      <c r="AA82" s="10">
        <f t="shared" si="50"/>
        <v>9590180.079595014</v>
      </c>
      <c r="AB82" s="10">
        <f t="shared" si="51"/>
        <v>7230845.619445488</v>
      </c>
      <c r="AC82" s="10">
        <f t="shared" si="52"/>
        <v>5294768.171870753</v>
      </c>
      <c r="AD82" s="10">
        <f t="shared" si="53"/>
        <v>2891376.5249429643</v>
      </c>
      <c r="AE82" s="10"/>
      <c r="AF82" s="10"/>
      <c r="AG82" s="10"/>
      <c r="AH82" s="10"/>
      <c r="AI82" s="10"/>
      <c r="AJ82" s="10"/>
      <c r="AK82" s="10"/>
      <c r="AL82" s="10"/>
      <c r="AM82" s="49"/>
    </row>
    <row r="83" spans="1:39" ht="11.25">
      <c r="A83" s="47">
        <v>2001</v>
      </c>
      <c r="B83" s="26">
        <v>11558793.094066724</v>
      </c>
      <c r="C83" s="26">
        <v>34950278.70627618</v>
      </c>
      <c r="D83" s="26">
        <v>48907771.22308439</v>
      </c>
      <c r="E83" s="26">
        <v>58848054.86776232</v>
      </c>
      <c r="F83" s="26">
        <v>66205188.85598723</v>
      </c>
      <c r="G83" s="26">
        <v>72999821.9920967</v>
      </c>
      <c r="H83" s="28">
        <v>79510727.76755357</v>
      </c>
      <c r="I83" s="56">
        <v>82770835.19298868</v>
      </c>
      <c r="J83" s="11"/>
      <c r="K83" s="11"/>
      <c r="L83" s="11"/>
      <c r="M83" s="11"/>
      <c r="N83" s="11"/>
      <c r="O83" s="11"/>
      <c r="P83" s="11"/>
      <c r="Q83" s="11"/>
      <c r="R83" s="11"/>
      <c r="S83" s="40"/>
      <c r="T83" s="2"/>
      <c r="U83" s="47">
        <v>2001</v>
      </c>
      <c r="V83" s="24">
        <f t="shared" si="58"/>
        <v>11558793.094066724</v>
      </c>
      <c r="W83" s="10">
        <f t="shared" si="59"/>
        <v>23391485.612209454</v>
      </c>
      <c r="X83" s="10">
        <f t="shared" si="47"/>
        <v>13957492.516808212</v>
      </c>
      <c r="Y83" s="10">
        <f t="shared" si="48"/>
        <v>9940283.64467793</v>
      </c>
      <c r="Z83" s="10">
        <f t="shared" si="49"/>
        <v>7357133.988224909</v>
      </c>
      <c r="AA83" s="10">
        <f t="shared" si="50"/>
        <v>6794633.136109479</v>
      </c>
      <c r="AB83" s="10">
        <f t="shared" si="51"/>
        <v>6510905.775456861</v>
      </c>
      <c r="AC83" s="10">
        <f t="shared" si="52"/>
        <v>3260107.425435111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49"/>
    </row>
    <row r="84" spans="1:39" ht="11.25">
      <c r="A84" s="47">
        <v>2002</v>
      </c>
      <c r="B84" s="26">
        <v>11953419.527023274</v>
      </c>
      <c r="C84" s="26">
        <v>32453188.048683595</v>
      </c>
      <c r="D84" s="26">
        <v>44628870.70206474</v>
      </c>
      <c r="E84" s="26">
        <v>55592692.24756923</v>
      </c>
      <c r="F84" s="26">
        <v>62680038.24578811</v>
      </c>
      <c r="G84" s="28">
        <v>67457852.58697888</v>
      </c>
      <c r="H84" s="56">
        <v>70510945.51903327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40"/>
      <c r="T84" s="2"/>
      <c r="U84" s="47">
        <v>2002</v>
      </c>
      <c r="V84" s="24">
        <f t="shared" si="58"/>
        <v>11953419.527023274</v>
      </c>
      <c r="W84" s="10">
        <f t="shared" si="59"/>
        <v>20499768.52166032</v>
      </c>
      <c r="X84" s="10">
        <f t="shared" si="47"/>
        <v>12175682.653381143</v>
      </c>
      <c r="Y84" s="10">
        <f t="shared" si="48"/>
        <v>10963821.545504496</v>
      </c>
      <c r="Z84" s="10">
        <f t="shared" si="49"/>
        <v>7087345.998218879</v>
      </c>
      <c r="AA84" s="10">
        <f t="shared" si="50"/>
        <v>4777814.34119077</v>
      </c>
      <c r="AB84" s="10">
        <f t="shared" si="51"/>
        <v>3053092.9320543855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49"/>
    </row>
    <row r="85" spans="1:39" ht="11.25">
      <c r="A85" s="47">
        <v>2003</v>
      </c>
      <c r="B85" s="26">
        <v>8699026.684554368</v>
      </c>
      <c r="C85" s="26">
        <v>29090037.468092803</v>
      </c>
      <c r="D85" s="26">
        <v>42288131</v>
      </c>
      <c r="E85" s="26">
        <v>53949742.43351096</v>
      </c>
      <c r="F85" s="28">
        <v>59118760.473474555</v>
      </c>
      <c r="G85" s="56">
        <v>62839335.505440064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40"/>
      <c r="T85" s="2"/>
      <c r="U85" s="47">
        <v>2003</v>
      </c>
      <c r="V85" s="24">
        <f t="shared" si="58"/>
        <v>8699026.684554368</v>
      </c>
      <c r="W85" s="10">
        <f t="shared" si="59"/>
        <v>20391010.783538435</v>
      </c>
      <c r="X85" s="10">
        <f t="shared" si="47"/>
        <v>13198093.531907197</v>
      </c>
      <c r="Y85" s="10">
        <f t="shared" si="48"/>
        <v>11661611.43351096</v>
      </c>
      <c r="Z85" s="10">
        <f t="shared" si="49"/>
        <v>5169018.039963596</v>
      </c>
      <c r="AA85" s="10">
        <f t="shared" si="50"/>
        <v>3720575.031965509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49"/>
    </row>
    <row r="86" spans="1:39" ht="11.25">
      <c r="A86" s="47">
        <v>2004</v>
      </c>
      <c r="B86" s="26">
        <v>7984472.825937882</v>
      </c>
      <c r="C86" s="26">
        <v>28357303</v>
      </c>
      <c r="D86" s="26">
        <v>40400810.96847395</v>
      </c>
      <c r="E86" s="28">
        <v>48896380.228329286</v>
      </c>
      <c r="F86" s="56">
        <v>53182918.56741772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40"/>
      <c r="T86" s="2"/>
      <c r="U86" s="47">
        <v>2004</v>
      </c>
      <c r="V86" s="24">
        <f t="shared" si="58"/>
        <v>7984472.825937882</v>
      </c>
      <c r="W86" s="10">
        <f t="shared" si="59"/>
        <v>20372830.174062118</v>
      </c>
      <c r="X86" s="10">
        <f t="shared" si="47"/>
        <v>12043507.968473949</v>
      </c>
      <c r="Y86" s="10">
        <f t="shared" si="48"/>
        <v>8495569.259855337</v>
      </c>
      <c r="Z86" s="10">
        <f t="shared" si="49"/>
        <v>4286538.3390884325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49"/>
    </row>
    <row r="87" spans="1:39" ht="11.25">
      <c r="A87" s="47">
        <v>2005</v>
      </c>
      <c r="B87" s="26">
        <v>8765500</v>
      </c>
      <c r="C87" s="26">
        <v>31160031.146230713</v>
      </c>
      <c r="D87" s="28">
        <v>39100339.69805578</v>
      </c>
      <c r="E87" s="56">
        <v>46494829.05206346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0"/>
      <c r="T87" s="2"/>
      <c r="U87" s="47">
        <v>2005</v>
      </c>
      <c r="V87" s="24">
        <f t="shared" si="58"/>
        <v>8765500</v>
      </c>
      <c r="W87" s="10">
        <f t="shared" si="59"/>
        <v>22394531.146230713</v>
      </c>
      <c r="X87" s="10">
        <f t="shared" si="47"/>
        <v>7940308.551825069</v>
      </c>
      <c r="Y87" s="10">
        <f t="shared" si="48"/>
        <v>7394489.354007676</v>
      </c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49"/>
    </row>
    <row r="88" spans="1:39" ht="11.25">
      <c r="A88" s="47">
        <v>2006</v>
      </c>
      <c r="B88" s="26">
        <v>9556860.247837812</v>
      </c>
      <c r="C88" s="28">
        <v>23133929.892939314</v>
      </c>
      <c r="D88" s="56">
        <v>30587767.801071092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40"/>
      <c r="T88" s="2"/>
      <c r="U88" s="47">
        <v>2006</v>
      </c>
      <c r="V88" s="24">
        <f t="shared" si="58"/>
        <v>9556860.247837812</v>
      </c>
      <c r="W88" s="10">
        <f t="shared" si="59"/>
        <v>13577069.645101503</v>
      </c>
      <c r="X88" s="10">
        <f t="shared" si="47"/>
        <v>7453837.908131778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49"/>
    </row>
    <row r="89" spans="1:39" ht="11.25">
      <c r="A89" s="47">
        <v>2007</v>
      </c>
      <c r="B89" s="26">
        <v>7535736.947219567</v>
      </c>
      <c r="C89" s="28">
        <v>16602602.847032713</v>
      </c>
      <c r="D89" s="56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40"/>
      <c r="T89" s="2"/>
      <c r="U89" s="47">
        <v>2007</v>
      </c>
      <c r="V89" s="24">
        <f t="shared" si="58"/>
        <v>7535736.947219567</v>
      </c>
      <c r="W89" s="10">
        <f t="shared" si="59"/>
        <v>9066865.899813145</v>
      </c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49"/>
    </row>
    <row r="90" spans="1:39" ht="11.25">
      <c r="A90" s="48">
        <v>2008</v>
      </c>
      <c r="B90" s="31">
        <v>8405032</v>
      </c>
      <c r="C90" s="57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  <c r="T90" s="2"/>
      <c r="U90" s="48">
        <v>2008</v>
      </c>
      <c r="V90" s="65">
        <f t="shared" si="58"/>
        <v>8405032</v>
      </c>
      <c r="W90" s="52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4"/>
    </row>
    <row r="91" spans="1:39" ht="11.25">
      <c r="A91" s="13"/>
      <c r="B91" s="28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"/>
      <c r="U91" s="13"/>
      <c r="V91" s="28"/>
      <c r="W91" s="29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</row>
    <row r="92" spans="1:39" s="86" customFormat="1" ht="12.75">
      <c r="A92" s="87" t="s">
        <v>17</v>
      </c>
      <c r="B92" s="88"/>
      <c r="C92" s="89"/>
      <c r="D92" s="89"/>
      <c r="E92" s="89"/>
      <c r="F92" s="89"/>
      <c r="G92" s="89"/>
      <c r="H92" s="89"/>
      <c r="I92" s="89"/>
      <c r="J92" s="89"/>
      <c r="K92" s="89"/>
      <c r="L92" s="88"/>
      <c r="M92" s="88"/>
      <c r="N92" s="89"/>
      <c r="O92" s="89"/>
      <c r="P92" s="89"/>
      <c r="Q92" s="89"/>
      <c r="R92" s="89"/>
      <c r="S92" s="84"/>
      <c r="T92" s="85"/>
      <c r="U92" s="87" t="s">
        <v>23</v>
      </c>
      <c r="V92" s="88"/>
      <c r="W92" s="89"/>
      <c r="X92" s="89"/>
      <c r="Y92" s="89"/>
      <c r="Z92" s="89"/>
      <c r="AA92" s="89"/>
      <c r="AB92" s="89"/>
      <c r="AC92" s="89"/>
      <c r="AD92" s="89"/>
      <c r="AE92" s="89"/>
      <c r="AF92" s="88"/>
      <c r="AG92" s="88"/>
      <c r="AH92" s="89"/>
      <c r="AI92" s="89"/>
      <c r="AJ92" s="89"/>
      <c r="AK92" s="89"/>
      <c r="AL92" s="89"/>
      <c r="AM92" s="84"/>
    </row>
    <row r="93" spans="1:39" ht="11.25">
      <c r="A93" s="69" t="s">
        <v>6</v>
      </c>
      <c r="B93" s="33" t="s">
        <v>3</v>
      </c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6"/>
      <c r="T93" s="7"/>
      <c r="U93" s="32" t="s">
        <v>6</v>
      </c>
      <c r="V93" s="33" t="s">
        <v>3</v>
      </c>
      <c r="W93" s="34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6"/>
    </row>
    <row r="94" spans="1:39" ht="11.25">
      <c r="A94" s="20" t="s">
        <v>2</v>
      </c>
      <c r="B94" s="23">
        <v>1</v>
      </c>
      <c r="C94" s="21">
        <f>B94+1</f>
        <v>2</v>
      </c>
      <c r="D94" s="21">
        <f aca="true" t="shared" si="60" ref="D94:S94">C94+1</f>
        <v>3</v>
      </c>
      <c r="E94" s="21">
        <f t="shared" si="60"/>
        <v>4</v>
      </c>
      <c r="F94" s="21">
        <f t="shared" si="60"/>
        <v>5</v>
      </c>
      <c r="G94" s="21">
        <f t="shared" si="60"/>
        <v>6</v>
      </c>
      <c r="H94" s="21">
        <f t="shared" si="60"/>
        <v>7</v>
      </c>
      <c r="I94" s="21">
        <f t="shared" si="60"/>
        <v>8</v>
      </c>
      <c r="J94" s="21">
        <f t="shared" si="60"/>
        <v>9</v>
      </c>
      <c r="K94" s="21">
        <f t="shared" si="60"/>
        <v>10</v>
      </c>
      <c r="L94" s="21">
        <f t="shared" si="60"/>
        <v>11</v>
      </c>
      <c r="M94" s="21">
        <f t="shared" si="60"/>
        <v>12</v>
      </c>
      <c r="N94" s="21">
        <f t="shared" si="60"/>
        <v>13</v>
      </c>
      <c r="O94" s="21">
        <f t="shared" si="60"/>
        <v>14</v>
      </c>
      <c r="P94" s="21">
        <f t="shared" si="60"/>
        <v>15</v>
      </c>
      <c r="Q94" s="21">
        <f t="shared" si="60"/>
        <v>16</v>
      </c>
      <c r="R94" s="21">
        <f t="shared" si="60"/>
        <v>17</v>
      </c>
      <c r="S94" s="21">
        <f t="shared" si="60"/>
        <v>18</v>
      </c>
      <c r="T94" s="7"/>
      <c r="U94" s="20" t="s">
        <v>2</v>
      </c>
      <c r="V94" s="23">
        <v>1</v>
      </c>
      <c r="W94" s="21">
        <f>V94+1</f>
        <v>2</v>
      </c>
      <c r="X94" s="21">
        <f aca="true" t="shared" si="61" ref="X94:AM94">W94+1</f>
        <v>3</v>
      </c>
      <c r="Y94" s="21">
        <f t="shared" si="61"/>
        <v>4</v>
      </c>
      <c r="Z94" s="21">
        <f t="shared" si="61"/>
        <v>5</v>
      </c>
      <c r="AA94" s="21">
        <f t="shared" si="61"/>
        <v>6</v>
      </c>
      <c r="AB94" s="21">
        <f t="shared" si="61"/>
        <v>7</v>
      </c>
      <c r="AC94" s="21">
        <f t="shared" si="61"/>
        <v>8</v>
      </c>
      <c r="AD94" s="21">
        <f t="shared" si="61"/>
        <v>9</v>
      </c>
      <c r="AE94" s="21">
        <f t="shared" si="61"/>
        <v>10</v>
      </c>
      <c r="AF94" s="21">
        <f t="shared" si="61"/>
        <v>11</v>
      </c>
      <c r="AG94" s="21">
        <f t="shared" si="61"/>
        <v>12</v>
      </c>
      <c r="AH94" s="21">
        <f t="shared" si="61"/>
        <v>13</v>
      </c>
      <c r="AI94" s="21">
        <f t="shared" si="61"/>
        <v>14</v>
      </c>
      <c r="AJ94" s="21">
        <f t="shared" si="61"/>
        <v>15</v>
      </c>
      <c r="AK94" s="21">
        <f t="shared" si="61"/>
        <v>16</v>
      </c>
      <c r="AL94" s="21">
        <f t="shared" si="61"/>
        <v>17</v>
      </c>
      <c r="AM94" s="21">
        <f t="shared" si="61"/>
        <v>18</v>
      </c>
    </row>
    <row r="95" spans="1:39" ht="11.25">
      <c r="A95" s="46">
        <v>1991</v>
      </c>
      <c r="B95" s="58">
        <f aca="true" t="shared" si="62" ref="B95:B112">B28-B73</f>
        <v>35157207.61806254</v>
      </c>
      <c r="C95" s="59">
        <f aca="true" t="shared" si="63" ref="C95:S95">C28-C73</f>
        <v>29426370.983477876</v>
      </c>
      <c r="D95" s="59">
        <f t="shared" si="63"/>
        <v>20787885.429571033</v>
      </c>
      <c r="E95" s="59">
        <f t="shared" si="63"/>
        <v>14912269.767282538</v>
      </c>
      <c r="F95" s="59">
        <f t="shared" si="63"/>
        <v>12318704.025836252</v>
      </c>
      <c r="G95" s="59">
        <f t="shared" si="63"/>
        <v>11409510.420724377</v>
      </c>
      <c r="H95" s="59">
        <f t="shared" si="63"/>
        <v>9712067.377286501</v>
      </c>
      <c r="I95" s="59">
        <f t="shared" si="63"/>
        <v>7878615.579160802</v>
      </c>
      <c r="J95" s="59">
        <f t="shared" si="63"/>
        <v>5914397.027616218</v>
      </c>
      <c r="K95" s="59">
        <f t="shared" si="63"/>
        <v>5678153.205276564</v>
      </c>
      <c r="L95" s="59">
        <f t="shared" si="63"/>
        <v>4193490.880192943</v>
      </c>
      <c r="M95" s="59">
        <f t="shared" si="63"/>
        <v>2379079.3972091526</v>
      </c>
      <c r="N95" s="59">
        <f t="shared" si="63"/>
        <v>1760282.9756948054</v>
      </c>
      <c r="O95" s="59">
        <f t="shared" si="63"/>
        <v>1536567.1845047474</v>
      </c>
      <c r="P95" s="59">
        <f t="shared" si="63"/>
        <v>801668.4397175908</v>
      </c>
      <c r="Q95" s="59">
        <f t="shared" si="63"/>
        <v>1262567.4779495</v>
      </c>
      <c r="R95" s="59">
        <f t="shared" si="63"/>
        <v>1888095.4476214796</v>
      </c>
      <c r="S95" s="60">
        <f t="shared" si="63"/>
        <v>1506358.4476214945</v>
      </c>
      <c r="T95" s="7"/>
      <c r="U95" s="46">
        <v>1991</v>
      </c>
      <c r="V95" s="24">
        <f>B95</f>
        <v>35157207.61806254</v>
      </c>
      <c r="W95" s="10">
        <f>C95-B95</f>
        <v>-5730836.634584665</v>
      </c>
      <c r="X95" s="10">
        <f aca="true" t="shared" si="64" ref="X95:X110">D95-C95</f>
        <v>-8638485.553906843</v>
      </c>
      <c r="Y95" s="10">
        <f aca="true" t="shared" si="65" ref="Y95:Y109">E95-D95</f>
        <v>-5875615.662288494</v>
      </c>
      <c r="Z95" s="10">
        <f aca="true" t="shared" si="66" ref="Z95:Z108">F95-E95</f>
        <v>-2593565.7414462864</v>
      </c>
      <c r="AA95" s="10">
        <f aca="true" t="shared" si="67" ref="AA95:AA107">G95-F95</f>
        <v>-909193.6051118746</v>
      </c>
      <c r="AB95" s="10">
        <f aca="true" t="shared" si="68" ref="AB95:AB106">H95-G95</f>
        <v>-1697443.0434378758</v>
      </c>
      <c r="AC95" s="10">
        <f aca="true" t="shared" si="69" ref="AC95:AC105">I95-H95</f>
        <v>-1833451.7981256992</v>
      </c>
      <c r="AD95" s="10">
        <f aca="true" t="shared" si="70" ref="AD95:AD104">J95-I95</f>
        <v>-1964218.5515445843</v>
      </c>
      <c r="AE95" s="10">
        <f aca="true" t="shared" si="71" ref="AE95:AE103">K95-J95</f>
        <v>-236243.82233965397</v>
      </c>
      <c r="AF95" s="10">
        <f aca="true" t="shared" si="72" ref="AF95:AF102">L95-K95</f>
        <v>-1484662.3250836208</v>
      </c>
      <c r="AG95" s="10">
        <f aca="true" t="shared" si="73" ref="AG95:AG101">M95-L95</f>
        <v>-1814411.4829837903</v>
      </c>
      <c r="AH95" s="10">
        <f aca="true" t="shared" si="74" ref="AH95:AH100">N95-M95</f>
        <v>-618796.4215143472</v>
      </c>
      <c r="AI95" s="10">
        <f>O95-N95</f>
        <v>-223715.791190058</v>
      </c>
      <c r="AJ95" s="10">
        <f>P95-O95</f>
        <v>-734898.7447871566</v>
      </c>
      <c r="AK95" s="10">
        <f>Q95-P95</f>
        <v>460899.0382319093</v>
      </c>
      <c r="AL95" s="10">
        <f>R95-Q95</f>
        <v>625527.9696719795</v>
      </c>
      <c r="AM95" s="66">
        <f>S95-R95</f>
        <v>-381736.9999999851</v>
      </c>
    </row>
    <row r="96" spans="1:39" ht="11.25">
      <c r="A96" s="47">
        <v>1992</v>
      </c>
      <c r="B96" s="38">
        <f t="shared" si="62"/>
        <v>46740727.228174254</v>
      </c>
      <c r="C96" s="26">
        <f aca="true" t="shared" si="75" ref="C96:R96">C29-C74</f>
        <v>40805565.16057009</v>
      </c>
      <c r="D96" s="26">
        <f t="shared" si="75"/>
        <v>33573363.60595575</v>
      </c>
      <c r="E96" s="26">
        <f t="shared" si="75"/>
        <v>25404922.682787716</v>
      </c>
      <c r="F96" s="26">
        <f t="shared" si="75"/>
        <v>18790406.959836602</v>
      </c>
      <c r="G96" s="26">
        <f t="shared" si="75"/>
        <v>15573613.587994784</v>
      </c>
      <c r="H96" s="26">
        <f t="shared" si="75"/>
        <v>10966803.182005018</v>
      </c>
      <c r="I96" s="26">
        <f t="shared" si="75"/>
        <v>7045206.283485696</v>
      </c>
      <c r="J96" s="26">
        <f t="shared" si="75"/>
        <v>6722138.575402379</v>
      </c>
      <c r="K96" s="26">
        <f t="shared" si="75"/>
        <v>4716748.942388073</v>
      </c>
      <c r="L96" s="26">
        <f t="shared" si="75"/>
        <v>3040091.383586094</v>
      </c>
      <c r="M96" s="26">
        <f t="shared" si="75"/>
        <v>2337885.562995225</v>
      </c>
      <c r="N96" s="26">
        <f t="shared" si="75"/>
        <v>2129678.461009085</v>
      </c>
      <c r="O96" s="26">
        <f t="shared" si="75"/>
        <v>1479932.7770090848</v>
      </c>
      <c r="P96" s="26">
        <f t="shared" si="75"/>
        <v>996710.110757038</v>
      </c>
      <c r="Q96" s="26">
        <f t="shared" si="75"/>
        <v>1718119.4923001826</v>
      </c>
      <c r="R96" s="26">
        <f t="shared" si="75"/>
        <v>1050869.1236421615</v>
      </c>
      <c r="S96" s="61"/>
      <c r="T96" s="2"/>
      <c r="U96" s="47">
        <v>1992</v>
      </c>
      <c r="V96" s="24">
        <f aca="true" t="shared" si="76" ref="V96:V112">B96</f>
        <v>46740727.228174254</v>
      </c>
      <c r="W96" s="10">
        <f aca="true" t="shared" si="77" ref="W96:W111">C96-B96</f>
        <v>-5935162.067604162</v>
      </c>
      <c r="X96" s="10">
        <f t="shared" si="64"/>
        <v>-7232201.554614343</v>
      </c>
      <c r="Y96" s="10">
        <f t="shared" si="65"/>
        <v>-8168440.923168033</v>
      </c>
      <c r="Z96" s="10">
        <f t="shared" si="66"/>
        <v>-6614515.722951114</v>
      </c>
      <c r="AA96" s="10">
        <f t="shared" si="67"/>
        <v>-3216793.371841818</v>
      </c>
      <c r="AB96" s="10">
        <f t="shared" si="68"/>
        <v>-4606810.405989766</v>
      </c>
      <c r="AC96" s="10">
        <f t="shared" si="69"/>
        <v>-3921596.8985193223</v>
      </c>
      <c r="AD96" s="10">
        <f t="shared" si="70"/>
        <v>-323067.7080833167</v>
      </c>
      <c r="AE96" s="10">
        <f t="shared" si="71"/>
        <v>-2005389.6330143064</v>
      </c>
      <c r="AF96" s="10">
        <f t="shared" si="72"/>
        <v>-1676657.5588019788</v>
      </c>
      <c r="AG96" s="10">
        <f t="shared" si="73"/>
        <v>-702205.8205908686</v>
      </c>
      <c r="AH96" s="10">
        <f t="shared" si="74"/>
        <v>-208207.10198614</v>
      </c>
      <c r="AI96" s="10">
        <f>O96-N96</f>
        <v>-649745.6840000004</v>
      </c>
      <c r="AJ96" s="10">
        <f>P96-O96</f>
        <v>-483222.6662520468</v>
      </c>
      <c r="AK96" s="10">
        <f>Q96-P96</f>
        <v>721409.3815431446</v>
      </c>
      <c r="AL96" s="10">
        <f>R96-Q96</f>
        <v>-667250.3686580211</v>
      </c>
      <c r="AM96" s="49"/>
    </row>
    <row r="97" spans="1:39" ht="11.25">
      <c r="A97" s="47">
        <v>1993</v>
      </c>
      <c r="B97" s="38">
        <f t="shared" si="62"/>
        <v>45669788.22077301</v>
      </c>
      <c r="C97" s="26">
        <f aca="true" t="shared" si="78" ref="C97:Q97">C30-C75</f>
        <v>36217135.865716696</v>
      </c>
      <c r="D97" s="26">
        <f t="shared" si="78"/>
        <v>29372078.487970382</v>
      </c>
      <c r="E97" s="26">
        <f t="shared" si="78"/>
        <v>24414548.224690937</v>
      </c>
      <c r="F97" s="26">
        <f t="shared" si="78"/>
        <v>20579075.578450292</v>
      </c>
      <c r="G97" s="26">
        <f t="shared" si="78"/>
        <v>14923950.20016098</v>
      </c>
      <c r="H97" s="26">
        <f t="shared" si="78"/>
        <v>9000353.891799748</v>
      </c>
      <c r="I97" s="26">
        <f t="shared" si="78"/>
        <v>6837567.195919007</v>
      </c>
      <c r="J97" s="26">
        <f t="shared" si="78"/>
        <v>5391080.730887264</v>
      </c>
      <c r="K97" s="26">
        <f t="shared" si="78"/>
        <v>3358450.6754288524</v>
      </c>
      <c r="L97" s="26">
        <f t="shared" si="78"/>
        <v>2593950.5503382385</v>
      </c>
      <c r="M97" s="26">
        <f t="shared" si="78"/>
        <v>2289027.889430478</v>
      </c>
      <c r="N97" s="26">
        <f t="shared" si="78"/>
        <v>372988.58054341376</v>
      </c>
      <c r="O97" s="26">
        <f t="shared" si="78"/>
        <v>-144911.13392974436</v>
      </c>
      <c r="P97" s="26">
        <f t="shared" si="78"/>
        <v>72407.32888740301</v>
      </c>
      <c r="Q97" s="26">
        <f t="shared" si="78"/>
        <v>-55164.418251916766</v>
      </c>
      <c r="R97" s="26"/>
      <c r="S97" s="61"/>
      <c r="T97" s="2"/>
      <c r="U97" s="47">
        <v>1993</v>
      </c>
      <c r="V97" s="24">
        <f t="shared" si="76"/>
        <v>45669788.22077301</v>
      </c>
      <c r="W97" s="10">
        <f t="shared" si="77"/>
        <v>-9452652.355056316</v>
      </c>
      <c r="X97" s="10">
        <f t="shared" si="64"/>
        <v>-6845057.377746314</v>
      </c>
      <c r="Y97" s="10">
        <f t="shared" si="65"/>
        <v>-4957530.2632794455</v>
      </c>
      <c r="Z97" s="10">
        <f t="shared" si="66"/>
        <v>-3835472.646240644</v>
      </c>
      <c r="AA97" s="10">
        <f t="shared" si="67"/>
        <v>-5655125.378289312</v>
      </c>
      <c r="AB97" s="10">
        <f t="shared" si="68"/>
        <v>-5923596.308361232</v>
      </c>
      <c r="AC97" s="10">
        <f t="shared" si="69"/>
        <v>-2162786.695880741</v>
      </c>
      <c r="AD97" s="10">
        <f t="shared" si="70"/>
        <v>-1446486.465031743</v>
      </c>
      <c r="AE97" s="10">
        <f t="shared" si="71"/>
        <v>-2032630.0554584116</v>
      </c>
      <c r="AF97" s="10">
        <f t="shared" si="72"/>
        <v>-764500.125090614</v>
      </c>
      <c r="AG97" s="10">
        <f t="shared" si="73"/>
        <v>-304922.66090776026</v>
      </c>
      <c r="AH97" s="10">
        <f t="shared" si="74"/>
        <v>-1916039.3088870645</v>
      </c>
      <c r="AI97" s="10">
        <f>O97-N97</f>
        <v>-517899.7144731581</v>
      </c>
      <c r="AJ97" s="10">
        <f>P97-O97</f>
        <v>217318.46281714737</v>
      </c>
      <c r="AK97" s="10">
        <f>Q97-P97</f>
        <v>-127571.74713931978</v>
      </c>
      <c r="AL97" s="10"/>
      <c r="AM97" s="49"/>
    </row>
    <row r="98" spans="1:39" ht="11.25">
      <c r="A98" s="47">
        <v>1994</v>
      </c>
      <c r="B98" s="38">
        <f t="shared" si="62"/>
        <v>45308599.40824306</v>
      </c>
      <c r="C98" s="26">
        <f aca="true" t="shared" si="79" ref="C98:P98">C31-C76</f>
        <v>40890389.69348011</v>
      </c>
      <c r="D98" s="26">
        <f t="shared" si="79"/>
        <v>30748040.153832354</v>
      </c>
      <c r="E98" s="26">
        <f t="shared" si="79"/>
        <v>24296302.83556188</v>
      </c>
      <c r="F98" s="26">
        <f t="shared" si="79"/>
        <v>20567339.102019668</v>
      </c>
      <c r="G98" s="26">
        <f t="shared" si="79"/>
        <v>14103620.721977547</v>
      </c>
      <c r="H98" s="26">
        <f t="shared" si="79"/>
        <v>13247772.989686176</v>
      </c>
      <c r="I98" s="26">
        <f t="shared" si="79"/>
        <v>9306517.949437767</v>
      </c>
      <c r="J98" s="26">
        <f t="shared" si="79"/>
        <v>7865954.876909375</v>
      </c>
      <c r="K98" s="26">
        <f t="shared" si="79"/>
        <v>5889713.872383222</v>
      </c>
      <c r="L98" s="26">
        <f t="shared" si="79"/>
        <v>3404045.800267637</v>
      </c>
      <c r="M98" s="26">
        <f t="shared" si="79"/>
        <v>2654624.0486727357</v>
      </c>
      <c r="N98" s="26">
        <f t="shared" si="79"/>
        <v>2036490.845447287</v>
      </c>
      <c r="O98" s="26">
        <f t="shared" si="79"/>
        <v>2092837.0287880301</v>
      </c>
      <c r="P98" s="26">
        <f t="shared" si="79"/>
        <v>1973160.584986344</v>
      </c>
      <c r="Q98" s="26"/>
      <c r="R98" s="26"/>
      <c r="S98" s="61"/>
      <c r="T98" s="2"/>
      <c r="U98" s="47">
        <v>1994</v>
      </c>
      <c r="V98" s="24">
        <f t="shared" si="76"/>
        <v>45308599.40824306</v>
      </c>
      <c r="W98" s="10">
        <f t="shared" si="77"/>
        <v>-4418209.714762948</v>
      </c>
      <c r="X98" s="10">
        <f t="shared" si="64"/>
        <v>-10142349.539647758</v>
      </c>
      <c r="Y98" s="10">
        <f t="shared" si="65"/>
        <v>-6451737.318270475</v>
      </c>
      <c r="Z98" s="10">
        <f t="shared" si="66"/>
        <v>-3728963.7335422114</v>
      </c>
      <c r="AA98" s="10">
        <f t="shared" si="67"/>
        <v>-6463718.380042121</v>
      </c>
      <c r="AB98" s="10">
        <f t="shared" si="68"/>
        <v>-855847.7322913706</v>
      </c>
      <c r="AC98" s="10">
        <f t="shared" si="69"/>
        <v>-3941255.040248409</v>
      </c>
      <c r="AD98" s="10">
        <f t="shared" si="70"/>
        <v>-1440563.072528392</v>
      </c>
      <c r="AE98" s="10">
        <f t="shared" si="71"/>
        <v>-1976241.0045261532</v>
      </c>
      <c r="AF98" s="10">
        <f t="shared" si="72"/>
        <v>-2485668.072115585</v>
      </c>
      <c r="AG98" s="10">
        <f t="shared" si="73"/>
        <v>-749421.7515949011</v>
      </c>
      <c r="AH98" s="10">
        <f t="shared" si="74"/>
        <v>-618133.2032254487</v>
      </c>
      <c r="AI98" s="10">
        <f>O98-N98</f>
        <v>56346.183340743184</v>
      </c>
      <c r="AJ98" s="10">
        <f>P98-O98</f>
        <v>-119676.44380168617</v>
      </c>
      <c r="AK98" s="10"/>
      <c r="AL98" s="10"/>
      <c r="AM98" s="49"/>
    </row>
    <row r="99" spans="1:39" ht="11.25">
      <c r="A99" s="47">
        <v>1995</v>
      </c>
      <c r="B99" s="38">
        <f t="shared" si="62"/>
        <v>47799272.78194143</v>
      </c>
      <c r="C99" s="26">
        <f aca="true" t="shared" si="80" ref="C99:O99">C32-C77</f>
        <v>43834422.75737124</v>
      </c>
      <c r="D99" s="26">
        <f t="shared" si="80"/>
        <v>33873937.64180825</v>
      </c>
      <c r="E99" s="26">
        <f t="shared" si="80"/>
        <v>26407678.7149122</v>
      </c>
      <c r="F99" s="26">
        <f t="shared" si="80"/>
        <v>21664265.779829755</v>
      </c>
      <c r="G99" s="26">
        <f t="shared" si="80"/>
        <v>15860559.675210446</v>
      </c>
      <c r="H99" s="26">
        <f t="shared" si="80"/>
        <v>10830498.811595827</v>
      </c>
      <c r="I99" s="26">
        <f t="shared" si="80"/>
        <v>8961780.929974467</v>
      </c>
      <c r="J99" s="26">
        <f t="shared" si="80"/>
        <v>8445239.054161355</v>
      </c>
      <c r="K99" s="26">
        <f t="shared" si="80"/>
        <v>5308098.807666376</v>
      </c>
      <c r="L99" s="26">
        <f t="shared" si="80"/>
        <v>2726117.4358162135</v>
      </c>
      <c r="M99" s="26">
        <f t="shared" si="80"/>
        <v>1227929.6240062714</v>
      </c>
      <c r="N99" s="26">
        <f t="shared" si="80"/>
        <v>618073.0156612247</v>
      </c>
      <c r="O99" s="26">
        <f t="shared" si="80"/>
        <v>939734.129047215</v>
      </c>
      <c r="P99" s="26"/>
      <c r="Q99" s="26"/>
      <c r="R99" s="26"/>
      <c r="S99" s="61"/>
      <c r="T99" s="2"/>
      <c r="U99" s="47">
        <v>1995</v>
      </c>
      <c r="V99" s="24">
        <f t="shared" si="76"/>
        <v>47799272.78194143</v>
      </c>
      <c r="W99" s="10">
        <f t="shared" si="77"/>
        <v>-3964850.0245701894</v>
      </c>
      <c r="X99" s="10">
        <f t="shared" si="64"/>
        <v>-9960485.11556299</v>
      </c>
      <c r="Y99" s="10">
        <f t="shared" si="65"/>
        <v>-7466258.926896051</v>
      </c>
      <c r="Z99" s="10">
        <f t="shared" si="66"/>
        <v>-4743412.935082443</v>
      </c>
      <c r="AA99" s="10">
        <f t="shared" si="67"/>
        <v>-5803706.104619309</v>
      </c>
      <c r="AB99" s="10">
        <f t="shared" si="68"/>
        <v>-5030060.863614619</v>
      </c>
      <c r="AC99" s="10">
        <f t="shared" si="69"/>
        <v>-1868717.8816213608</v>
      </c>
      <c r="AD99" s="10">
        <f t="shared" si="70"/>
        <v>-516541.87581311166</v>
      </c>
      <c r="AE99" s="10">
        <f t="shared" si="71"/>
        <v>-3137140.2464949787</v>
      </c>
      <c r="AF99" s="10">
        <f t="shared" si="72"/>
        <v>-2581981.3718501627</v>
      </c>
      <c r="AG99" s="10">
        <f t="shared" si="73"/>
        <v>-1498187.8118099421</v>
      </c>
      <c r="AH99" s="10">
        <f t="shared" si="74"/>
        <v>-609856.6083450466</v>
      </c>
      <c r="AI99" s="10">
        <f>O99-N99</f>
        <v>321661.11338599026</v>
      </c>
      <c r="AJ99" s="10"/>
      <c r="AK99" s="10"/>
      <c r="AL99" s="10"/>
      <c r="AM99" s="49"/>
    </row>
    <row r="100" spans="1:39" ht="11.25">
      <c r="A100" s="47">
        <v>1996</v>
      </c>
      <c r="B100" s="38">
        <f t="shared" si="62"/>
        <v>52016172.193745285</v>
      </c>
      <c r="C100" s="26">
        <f aca="true" t="shared" si="81" ref="C100:N100">C33-C78</f>
        <v>47644839.08366902</v>
      </c>
      <c r="D100" s="26">
        <f t="shared" si="81"/>
        <v>37773668.65493245</v>
      </c>
      <c r="E100" s="26">
        <f t="shared" si="81"/>
        <v>24969184.978899226</v>
      </c>
      <c r="F100" s="26">
        <f t="shared" si="81"/>
        <v>25505732.370103166</v>
      </c>
      <c r="G100" s="26">
        <f t="shared" si="81"/>
        <v>16867818.724668592</v>
      </c>
      <c r="H100" s="26">
        <f t="shared" si="81"/>
        <v>14014447.599503279</v>
      </c>
      <c r="I100" s="26">
        <f t="shared" si="81"/>
        <v>12367331.337624297</v>
      </c>
      <c r="J100" s="26">
        <f t="shared" si="81"/>
        <v>9897045.549025998</v>
      </c>
      <c r="K100" s="26">
        <f t="shared" si="81"/>
        <v>5892163.313196585</v>
      </c>
      <c r="L100" s="26">
        <f t="shared" si="81"/>
        <v>3566596.17924352</v>
      </c>
      <c r="M100" s="26">
        <f t="shared" si="81"/>
        <v>1554661.2585081905</v>
      </c>
      <c r="N100" s="26">
        <f t="shared" si="81"/>
        <v>2064004.1518617272</v>
      </c>
      <c r="O100" s="26"/>
      <c r="P100" s="26"/>
      <c r="Q100" s="26"/>
      <c r="R100" s="26"/>
      <c r="S100" s="61"/>
      <c r="T100" s="2"/>
      <c r="U100" s="47">
        <v>1996</v>
      </c>
      <c r="V100" s="24">
        <f t="shared" si="76"/>
        <v>52016172.193745285</v>
      </c>
      <c r="W100" s="10">
        <f t="shared" si="77"/>
        <v>-4371333.110076264</v>
      </c>
      <c r="X100" s="10">
        <f t="shared" si="64"/>
        <v>-9871170.428736575</v>
      </c>
      <c r="Y100" s="10">
        <f t="shared" si="65"/>
        <v>-12804483.676033221</v>
      </c>
      <c r="Z100" s="10">
        <f t="shared" si="66"/>
        <v>536547.3912039399</v>
      </c>
      <c r="AA100" s="10">
        <f t="shared" si="67"/>
        <v>-8637913.645434573</v>
      </c>
      <c r="AB100" s="10">
        <f t="shared" si="68"/>
        <v>-2853371.1251653135</v>
      </c>
      <c r="AC100" s="10">
        <f t="shared" si="69"/>
        <v>-1647116.2618789822</v>
      </c>
      <c r="AD100" s="10">
        <f t="shared" si="70"/>
        <v>-2470285.788598299</v>
      </c>
      <c r="AE100" s="10">
        <f t="shared" si="71"/>
        <v>-4004882.235829413</v>
      </c>
      <c r="AF100" s="10">
        <f t="shared" si="72"/>
        <v>-2325567.1339530647</v>
      </c>
      <c r="AG100" s="10">
        <f t="shared" si="73"/>
        <v>-2011934.9207353294</v>
      </c>
      <c r="AH100" s="10">
        <f t="shared" si="74"/>
        <v>509342.8933535367</v>
      </c>
      <c r="AI100" s="10"/>
      <c r="AJ100" s="10"/>
      <c r="AK100" s="10"/>
      <c r="AL100" s="10"/>
      <c r="AM100" s="49"/>
    </row>
    <row r="101" spans="1:39" ht="11.25">
      <c r="A101" s="47">
        <v>1997</v>
      </c>
      <c r="B101" s="38">
        <f t="shared" si="62"/>
        <v>37280692.69747191</v>
      </c>
      <c r="C101" s="26">
        <f aca="true" t="shared" si="82" ref="C101:M101">C34-C79</f>
        <v>34913116.469505675</v>
      </c>
      <c r="D101" s="26">
        <f t="shared" si="82"/>
        <v>28838978.96050425</v>
      </c>
      <c r="E101" s="26">
        <f t="shared" si="82"/>
        <v>24413154.56257285</v>
      </c>
      <c r="F101" s="26">
        <f t="shared" si="82"/>
        <v>17858819.297436252</v>
      </c>
      <c r="G101" s="26">
        <f t="shared" si="82"/>
        <v>16143679.186586432</v>
      </c>
      <c r="H101" s="26">
        <f t="shared" si="82"/>
        <v>12780169.627157137</v>
      </c>
      <c r="I101" s="26">
        <f t="shared" si="82"/>
        <v>10243898.170215651</v>
      </c>
      <c r="J101" s="26">
        <f t="shared" si="82"/>
        <v>7544422.893721387</v>
      </c>
      <c r="K101" s="26">
        <f t="shared" si="82"/>
        <v>4821884.090761051</v>
      </c>
      <c r="L101" s="26">
        <f t="shared" si="82"/>
        <v>3804599.6741776615</v>
      </c>
      <c r="M101" s="26">
        <f t="shared" si="82"/>
        <v>2881767.047437504</v>
      </c>
      <c r="N101" s="26"/>
      <c r="O101" s="26"/>
      <c r="P101" s="26"/>
      <c r="Q101" s="26"/>
      <c r="R101" s="26"/>
      <c r="S101" s="61"/>
      <c r="T101" s="2"/>
      <c r="U101" s="47">
        <v>1997</v>
      </c>
      <c r="V101" s="24">
        <f t="shared" si="76"/>
        <v>37280692.69747191</v>
      </c>
      <c r="W101" s="10">
        <f t="shared" si="77"/>
        <v>-2367576.227966234</v>
      </c>
      <c r="X101" s="10">
        <f t="shared" si="64"/>
        <v>-6074137.509001426</v>
      </c>
      <c r="Y101" s="10">
        <f t="shared" si="65"/>
        <v>-4425824.397931397</v>
      </c>
      <c r="Z101" s="10">
        <f t="shared" si="66"/>
        <v>-6554335.2651366</v>
      </c>
      <c r="AA101" s="10">
        <f t="shared" si="67"/>
        <v>-1715140.11084982</v>
      </c>
      <c r="AB101" s="10">
        <f t="shared" si="68"/>
        <v>-3363509.5594292954</v>
      </c>
      <c r="AC101" s="10">
        <f t="shared" si="69"/>
        <v>-2536271.4569414854</v>
      </c>
      <c r="AD101" s="10">
        <f t="shared" si="70"/>
        <v>-2699475.2764942646</v>
      </c>
      <c r="AE101" s="10">
        <f t="shared" si="71"/>
        <v>-2722538.802960336</v>
      </c>
      <c r="AF101" s="10">
        <f t="shared" si="72"/>
        <v>-1017284.416583389</v>
      </c>
      <c r="AG101" s="10">
        <f t="shared" si="73"/>
        <v>-922832.6267401576</v>
      </c>
      <c r="AH101" s="10"/>
      <c r="AI101" s="10"/>
      <c r="AJ101" s="10"/>
      <c r="AK101" s="10"/>
      <c r="AL101" s="10"/>
      <c r="AM101" s="49"/>
    </row>
    <row r="102" spans="1:39" ht="11.25">
      <c r="A102" s="47">
        <v>1998</v>
      </c>
      <c r="B102" s="38">
        <f t="shared" si="62"/>
        <v>38845993.916028984</v>
      </c>
      <c r="C102" s="26">
        <f aca="true" t="shared" si="83" ref="C102:L102">C35-C80</f>
        <v>30957581.986697882</v>
      </c>
      <c r="D102" s="26">
        <f t="shared" si="83"/>
        <v>26288281.796087526</v>
      </c>
      <c r="E102" s="26">
        <f t="shared" si="83"/>
        <v>22550089.70281206</v>
      </c>
      <c r="F102" s="26">
        <f t="shared" si="83"/>
        <v>17561334.810628384</v>
      </c>
      <c r="G102" s="26">
        <f t="shared" si="83"/>
        <v>13342440.03851533</v>
      </c>
      <c r="H102" s="26">
        <f t="shared" si="83"/>
        <v>9843034.627886027</v>
      </c>
      <c r="I102" s="26">
        <f t="shared" si="83"/>
        <v>7178296.168486461</v>
      </c>
      <c r="J102" s="26">
        <f t="shared" si="83"/>
        <v>5320219.927934632</v>
      </c>
      <c r="K102" s="26">
        <f t="shared" si="83"/>
        <v>5729676.223202273</v>
      </c>
      <c r="L102" s="26">
        <f t="shared" si="83"/>
        <v>5069734.18695119</v>
      </c>
      <c r="M102" s="26"/>
      <c r="N102" s="26"/>
      <c r="O102" s="26"/>
      <c r="P102" s="26"/>
      <c r="Q102" s="26"/>
      <c r="R102" s="26"/>
      <c r="S102" s="61"/>
      <c r="T102" s="2"/>
      <c r="U102" s="47">
        <v>1998</v>
      </c>
      <c r="V102" s="24">
        <f t="shared" si="76"/>
        <v>38845993.916028984</v>
      </c>
      <c r="W102" s="10">
        <f t="shared" si="77"/>
        <v>-7888411.9293311015</v>
      </c>
      <c r="X102" s="10">
        <f t="shared" si="64"/>
        <v>-4669300.190610357</v>
      </c>
      <c r="Y102" s="10">
        <f t="shared" si="65"/>
        <v>-3738192.093275465</v>
      </c>
      <c r="Z102" s="10">
        <f t="shared" si="66"/>
        <v>-4988754.892183676</v>
      </c>
      <c r="AA102" s="10">
        <f t="shared" si="67"/>
        <v>-4218894.772113055</v>
      </c>
      <c r="AB102" s="10">
        <f t="shared" si="68"/>
        <v>-3499405.4106293023</v>
      </c>
      <c r="AC102" s="10">
        <f t="shared" si="69"/>
        <v>-2664738.459399566</v>
      </c>
      <c r="AD102" s="10">
        <f t="shared" si="70"/>
        <v>-1858076.2405518293</v>
      </c>
      <c r="AE102" s="10">
        <f t="shared" si="71"/>
        <v>409456.29526764154</v>
      </c>
      <c r="AF102" s="10">
        <f t="shared" si="72"/>
        <v>-659942.036251083</v>
      </c>
      <c r="AG102" s="10"/>
      <c r="AH102" s="10"/>
      <c r="AI102" s="10"/>
      <c r="AJ102" s="10"/>
      <c r="AK102" s="10"/>
      <c r="AL102" s="10"/>
      <c r="AM102" s="49"/>
    </row>
    <row r="103" spans="1:39" ht="11.25">
      <c r="A103" s="47">
        <v>1999</v>
      </c>
      <c r="B103" s="38">
        <f t="shared" si="62"/>
        <v>46069033.62201284</v>
      </c>
      <c r="C103" s="26">
        <f aca="true" t="shared" si="84" ref="C103:K103">C36-C81</f>
        <v>41506959.79718736</v>
      </c>
      <c r="D103" s="26">
        <f t="shared" si="84"/>
        <v>35907066.384472564</v>
      </c>
      <c r="E103" s="26">
        <f t="shared" si="84"/>
        <v>30744242.740786433</v>
      </c>
      <c r="F103" s="26">
        <f t="shared" si="84"/>
        <v>25164369.212315693</v>
      </c>
      <c r="G103" s="26">
        <f t="shared" si="84"/>
        <v>21827469.447521687</v>
      </c>
      <c r="H103" s="26">
        <f t="shared" si="84"/>
        <v>16655153.608596936</v>
      </c>
      <c r="I103" s="26">
        <f t="shared" si="84"/>
        <v>14873411.840280086</v>
      </c>
      <c r="J103" s="26">
        <f t="shared" si="84"/>
        <v>11502814.718619108</v>
      </c>
      <c r="K103" s="26">
        <f t="shared" si="84"/>
        <v>9641815.1971277</v>
      </c>
      <c r="L103" s="26"/>
      <c r="M103" s="26"/>
      <c r="N103" s="26"/>
      <c r="O103" s="26"/>
      <c r="P103" s="26"/>
      <c r="Q103" s="26"/>
      <c r="R103" s="26"/>
      <c r="S103" s="61"/>
      <c r="T103" s="2"/>
      <c r="U103" s="47">
        <v>1999</v>
      </c>
      <c r="V103" s="24">
        <f t="shared" si="76"/>
        <v>46069033.62201284</v>
      </c>
      <c r="W103" s="10">
        <f t="shared" si="77"/>
        <v>-4562073.824825481</v>
      </c>
      <c r="X103" s="10">
        <f t="shared" si="64"/>
        <v>-5599893.412714794</v>
      </c>
      <c r="Y103" s="10">
        <f t="shared" si="65"/>
        <v>-5162823.643686131</v>
      </c>
      <c r="Z103" s="10">
        <f t="shared" si="66"/>
        <v>-5579873.52847074</v>
      </c>
      <c r="AA103" s="10">
        <f t="shared" si="67"/>
        <v>-3336899.764794007</v>
      </c>
      <c r="AB103" s="10">
        <f t="shared" si="68"/>
        <v>-5172315.838924751</v>
      </c>
      <c r="AC103" s="10">
        <f t="shared" si="69"/>
        <v>-1781741.76831685</v>
      </c>
      <c r="AD103" s="10">
        <f t="shared" si="70"/>
        <v>-3370597.1216609776</v>
      </c>
      <c r="AE103" s="10">
        <f t="shared" si="71"/>
        <v>-1860999.5214914083</v>
      </c>
      <c r="AF103" s="10"/>
      <c r="AG103" s="10"/>
      <c r="AH103" s="10"/>
      <c r="AI103" s="10"/>
      <c r="AJ103" s="10"/>
      <c r="AK103" s="10"/>
      <c r="AL103" s="10"/>
      <c r="AM103" s="49"/>
    </row>
    <row r="104" spans="1:39" ht="11.25">
      <c r="A104" s="47">
        <v>2000</v>
      </c>
      <c r="B104" s="38">
        <f t="shared" si="62"/>
        <v>42229647.63751444</v>
      </c>
      <c r="C104" s="26">
        <f aca="true" t="shared" si="85" ref="C104:J104">C37-C82</f>
        <v>40116252.804648705</v>
      </c>
      <c r="D104" s="26">
        <f t="shared" si="85"/>
        <v>38748652.779780716</v>
      </c>
      <c r="E104" s="26">
        <f t="shared" si="85"/>
        <v>32268430.98318474</v>
      </c>
      <c r="F104" s="26">
        <f t="shared" si="85"/>
        <v>29234030.090159833</v>
      </c>
      <c r="G104" s="26">
        <f t="shared" si="85"/>
        <v>22462173.7773823</v>
      </c>
      <c r="H104" s="26">
        <f t="shared" si="85"/>
        <v>18519003.893087417</v>
      </c>
      <c r="I104" s="26">
        <f t="shared" si="85"/>
        <v>17320469.850759998</v>
      </c>
      <c r="J104" s="26">
        <f t="shared" si="85"/>
        <v>15899217.510606945</v>
      </c>
      <c r="K104" s="26"/>
      <c r="L104" s="26"/>
      <c r="M104" s="26"/>
      <c r="N104" s="26"/>
      <c r="O104" s="26"/>
      <c r="P104" s="26"/>
      <c r="Q104" s="26"/>
      <c r="R104" s="26"/>
      <c r="S104" s="61"/>
      <c r="T104" s="2"/>
      <c r="U104" s="47">
        <v>2000</v>
      </c>
      <c r="V104" s="24">
        <f t="shared" si="76"/>
        <v>42229647.63751444</v>
      </c>
      <c r="W104" s="10">
        <f t="shared" si="77"/>
        <v>-2113394.8328657374</v>
      </c>
      <c r="X104" s="10">
        <f t="shared" si="64"/>
        <v>-1367600.0248679891</v>
      </c>
      <c r="Y104" s="10">
        <f t="shared" si="65"/>
        <v>-6480221.796595976</v>
      </c>
      <c r="Z104" s="10">
        <f t="shared" si="66"/>
        <v>-3034400.8930249065</v>
      </c>
      <c r="AA104" s="10">
        <f t="shared" si="67"/>
        <v>-6771856.312777534</v>
      </c>
      <c r="AB104" s="10">
        <f t="shared" si="68"/>
        <v>-3943169.8842948824</v>
      </c>
      <c r="AC104" s="10">
        <f t="shared" si="69"/>
        <v>-1198534.042327419</v>
      </c>
      <c r="AD104" s="10">
        <f t="shared" si="70"/>
        <v>-1421252.3401530534</v>
      </c>
      <c r="AE104" s="10"/>
      <c r="AF104" s="10"/>
      <c r="AG104" s="10"/>
      <c r="AH104" s="10"/>
      <c r="AI104" s="10"/>
      <c r="AJ104" s="10"/>
      <c r="AK104" s="10"/>
      <c r="AL104" s="10"/>
      <c r="AM104" s="49"/>
    </row>
    <row r="105" spans="1:39" ht="11.25">
      <c r="A105" s="47">
        <v>2001</v>
      </c>
      <c r="B105" s="38">
        <f t="shared" si="62"/>
        <v>40968091.12882523</v>
      </c>
      <c r="C105" s="26">
        <f aca="true" t="shared" si="86" ref="C105:I105">C38-C83</f>
        <v>30833307.82940583</v>
      </c>
      <c r="D105" s="26">
        <f t="shared" si="86"/>
        <v>28128560.30271095</v>
      </c>
      <c r="E105" s="26">
        <f t="shared" si="86"/>
        <v>26137818.50525459</v>
      </c>
      <c r="F105" s="26">
        <f t="shared" si="86"/>
        <v>22633573.51082655</v>
      </c>
      <c r="G105" s="26">
        <f t="shared" si="86"/>
        <v>17670031.588411406</v>
      </c>
      <c r="H105" s="26">
        <f t="shared" si="86"/>
        <v>17052699.39599514</v>
      </c>
      <c r="I105" s="26">
        <f t="shared" si="86"/>
        <v>13014187.723764852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61"/>
      <c r="T105" s="2"/>
      <c r="U105" s="47">
        <v>2001</v>
      </c>
      <c r="V105" s="24">
        <f t="shared" si="76"/>
        <v>40968091.12882523</v>
      </c>
      <c r="W105" s="10">
        <f t="shared" si="77"/>
        <v>-10134783.299419403</v>
      </c>
      <c r="X105" s="10">
        <f t="shared" si="64"/>
        <v>-2704747.526694879</v>
      </c>
      <c r="Y105" s="10">
        <f t="shared" si="65"/>
        <v>-1990741.7974563614</v>
      </c>
      <c r="Z105" s="10">
        <f t="shared" si="66"/>
        <v>-3504244.9944280386</v>
      </c>
      <c r="AA105" s="10">
        <f t="shared" si="67"/>
        <v>-4963541.922415145</v>
      </c>
      <c r="AB105" s="10">
        <f t="shared" si="68"/>
        <v>-617332.1924162656</v>
      </c>
      <c r="AC105" s="10">
        <f t="shared" si="69"/>
        <v>-4038511.6722302884</v>
      </c>
      <c r="AD105" s="10"/>
      <c r="AE105" s="10"/>
      <c r="AF105" s="10"/>
      <c r="AG105" s="10"/>
      <c r="AH105" s="10"/>
      <c r="AI105" s="10"/>
      <c r="AJ105" s="10"/>
      <c r="AK105" s="10"/>
      <c r="AL105" s="10"/>
      <c r="AM105" s="49"/>
    </row>
    <row r="106" spans="1:39" ht="11.25">
      <c r="A106" s="47">
        <v>2002</v>
      </c>
      <c r="B106" s="38">
        <f t="shared" si="62"/>
        <v>39425406.532412365</v>
      </c>
      <c r="C106" s="26">
        <f aca="true" t="shared" si="87" ref="C106:H106">C39-C84</f>
        <v>38795948.53676151</v>
      </c>
      <c r="D106" s="26">
        <f t="shared" si="87"/>
        <v>34412356.90931103</v>
      </c>
      <c r="E106" s="26">
        <f t="shared" si="87"/>
        <v>26487152.96150714</v>
      </c>
      <c r="F106" s="26">
        <f t="shared" si="87"/>
        <v>23016598.609748885</v>
      </c>
      <c r="G106" s="26">
        <f t="shared" si="87"/>
        <v>21957268.25639403</v>
      </c>
      <c r="H106" s="26">
        <f t="shared" si="87"/>
        <v>20958273.19338441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61"/>
      <c r="T106" s="2"/>
      <c r="U106" s="47">
        <v>2002</v>
      </c>
      <c r="V106" s="24">
        <f t="shared" si="76"/>
        <v>39425406.532412365</v>
      </c>
      <c r="W106" s="10">
        <f t="shared" si="77"/>
        <v>-629457.9956508577</v>
      </c>
      <c r="X106" s="10">
        <f t="shared" si="64"/>
        <v>-4383591.627450481</v>
      </c>
      <c r="Y106" s="10">
        <f t="shared" si="65"/>
        <v>-7925203.947803885</v>
      </c>
      <c r="Z106" s="10">
        <f t="shared" si="66"/>
        <v>-3470554.3517582566</v>
      </c>
      <c r="AA106" s="10">
        <f t="shared" si="67"/>
        <v>-1059330.3533548564</v>
      </c>
      <c r="AB106" s="10">
        <f t="shared" si="68"/>
        <v>-998995.0630096197</v>
      </c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49"/>
    </row>
    <row r="107" spans="1:39" ht="11.25">
      <c r="A107" s="47">
        <v>2003</v>
      </c>
      <c r="B107" s="38">
        <f t="shared" si="62"/>
        <v>38628587.69182356</v>
      </c>
      <c r="C107" s="26">
        <f>C40-C85</f>
        <v>33420592.244553264</v>
      </c>
      <c r="D107" s="26">
        <f>D40-D85</f>
        <v>28026019</v>
      </c>
      <c r="E107" s="26">
        <f>E40-E85</f>
        <v>22027003.56648904</v>
      </c>
      <c r="F107" s="26">
        <f>F40-F85</f>
        <v>21078923.43818865</v>
      </c>
      <c r="G107" s="26">
        <f>G40-G85</f>
        <v>18421407.906388037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61"/>
      <c r="T107" s="2"/>
      <c r="U107" s="47">
        <v>2003</v>
      </c>
      <c r="V107" s="24">
        <f t="shared" si="76"/>
        <v>38628587.69182356</v>
      </c>
      <c r="W107" s="10">
        <f t="shared" si="77"/>
        <v>-5207995.447270293</v>
      </c>
      <c r="X107" s="10">
        <f t="shared" si="64"/>
        <v>-5394573.244553264</v>
      </c>
      <c r="Y107" s="10">
        <f t="shared" si="65"/>
        <v>-5999015.433510959</v>
      </c>
      <c r="Z107" s="10">
        <f t="shared" si="66"/>
        <v>-948080.1283003911</v>
      </c>
      <c r="AA107" s="10">
        <f t="shared" si="67"/>
        <v>-2657515.531800613</v>
      </c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49"/>
    </row>
    <row r="108" spans="1:39" ht="11.25">
      <c r="A108" s="47">
        <v>2004</v>
      </c>
      <c r="B108" s="38">
        <f t="shared" si="62"/>
        <v>39718443.168850325</v>
      </c>
      <c r="C108" s="26">
        <f>C41-C86</f>
        <v>36382946</v>
      </c>
      <c r="D108" s="26">
        <f>D41-D86</f>
        <v>27813097.03152605</v>
      </c>
      <c r="E108" s="26">
        <f>E41-E86</f>
        <v>22117643.771677732</v>
      </c>
      <c r="F108" s="26">
        <f>F41-F86</f>
        <v>21164183.369984172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61"/>
      <c r="T108" s="2"/>
      <c r="U108" s="47">
        <v>2004</v>
      </c>
      <c r="V108" s="24">
        <f t="shared" si="76"/>
        <v>39718443.168850325</v>
      </c>
      <c r="W108" s="10">
        <f t="shared" si="77"/>
        <v>-3335497.168850325</v>
      </c>
      <c r="X108" s="10">
        <f t="shared" si="64"/>
        <v>-8569848.968473949</v>
      </c>
      <c r="Y108" s="10">
        <f t="shared" si="65"/>
        <v>-5695453.259848319</v>
      </c>
      <c r="Z108" s="10">
        <f t="shared" si="66"/>
        <v>-953460.4016935602</v>
      </c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49"/>
    </row>
    <row r="109" spans="1:39" ht="11.25">
      <c r="A109" s="47">
        <v>2005</v>
      </c>
      <c r="B109" s="38">
        <f t="shared" si="62"/>
        <v>39845755</v>
      </c>
      <c r="C109" s="26">
        <f>C42-C87</f>
        <v>34841925.85376929</v>
      </c>
      <c r="D109" s="26">
        <f>D42-D87</f>
        <v>36378001.820872314</v>
      </c>
      <c r="E109" s="26">
        <f>E42-E87</f>
        <v>30192657.048011757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61"/>
      <c r="T109" s="2"/>
      <c r="U109" s="47">
        <v>2005</v>
      </c>
      <c r="V109" s="24">
        <f t="shared" si="76"/>
        <v>39845755</v>
      </c>
      <c r="W109" s="10">
        <f t="shared" si="77"/>
        <v>-5003829.1462307125</v>
      </c>
      <c r="X109" s="10">
        <f t="shared" si="64"/>
        <v>1536075.9671030268</v>
      </c>
      <c r="Y109" s="10">
        <f t="shared" si="65"/>
        <v>-6185344.772860557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49"/>
    </row>
    <row r="110" spans="1:39" ht="11.25">
      <c r="A110" s="47">
        <v>2006</v>
      </c>
      <c r="B110" s="38">
        <f t="shared" si="62"/>
        <v>43014706.64984369</v>
      </c>
      <c r="C110" s="26">
        <f>C43-C88</f>
        <v>51737736.74125162</v>
      </c>
      <c r="D110" s="26">
        <f>D43-D88</f>
        <v>46941812.57359135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61"/>
      <c r="T110" s="2"/>
      <c r="U110" s="47">
        <v>2006</v>
      </c>
      <c r="V110" s="24">
        <f t="shared" si="76"/>
        <v>43014706.64984369</v>
      </c>
      <c r="W110" s="10">
        <f t="shared" si="77"/>
        <v>8723030.091407925</v>
      </c>
      <c r="X110" s="10">
        <f t="shared" si="64"/>
        <v>-4795924.167660266</v>
      </c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49"/>
    </row>
    <row r="111" spans="1:39" ht="11.25">
      <c r="A111" s="47">
        <v>2007</v>
      </c>
      <c r="B111" s="38">
        <f t="shared" si="62"/>
        <v>38956724.921647206</v>
      </c>
      <c r="C111" s="26">
        <f>C44-C89</f>
        <v>44762065.42821534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61"/>
      <c r="T111" s="2"/>
      <c r="U111" s="47">
        <v>2007</v>
      </c>
      <c r="V111" s="24">
        <f t="shared" si="76"/>
        <v>38956724.921647206</v>
      </c>
      <c r="W111" s="10">
        <f t="shared" si="77"/>
        <v>5805340.506568134</v>
      </c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49"/>
    </row>
    <row r="112" spans="1:39" ht="11.25">
      <c r="A112" s="48">
        <v>2008</v>
      </c>
      <c r="B112" s="62">
        <f t="shared" si="62"/>
        <v>41620269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4"/>
      <c r="T112" s="2"/>
      <c r="U112" s="48">
        <v>2008</v>
      </c>
      <c r="V112" s="65">
        <f t="shared" si="76"/>
        <v>41620269</v>
      </c>
      <c r="W112" s="52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4"/>
    </row>
    <row r="113" spans="1:39" ht="11.2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4"/>
      <c r="T113" s="7"/>
      <c r="U113" s="8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4"/>
    </row>
    <row r="114" spans="1:39" s="95" customFormat="1" ht="12.75">
      <c r="A114" s="87" t="s">
        <v>9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1"/>
      <c r="T114" s="92"/>
      <c r="U114" s="93"/>
      <c r="V114" s="94"/>
      <c r="W114" s="94"/>
      <c r="X114" s="94"/>
      <c r="Y114" s="94"/>
      <c r="Z114" s="94"/>
      <c r="AA114" s="94"/>
      <c r="AB114" s="94"/>
      <c r="AC114" s="94"/>
      <c r="AD114" s="90"/>
      <c r="AE114" s="90"/>
      <c r="AF114" s="90"/>
      <c r="AG114" s="90"/>
      <c r="AH114" s="90"/>
      <c r="AI114" s="90"/>
      <c r="AJ114" s="90"/>
      <c r="AK114" s="90"/>
      <c r="AL114" s="90"/>
      <c r="AM114" s="91"/>
    </row>
    <row r="115" spans="1:29" ht="11.25">
      <c r="A115" s="72" t="s">
        <v>8</v>
      </c>
      <c r="B115" s="43" t="s">
        <v>1</v>
      </c>
      <c r="C115" s="44" t="s">
        <v>0</v>
      </c>
      <c r="G115" s="8"/>
      <c r="T115" s="7"/>
      <c r="U115" s="13"/>
      <c r="V115" s="51"/>
      <c r="W115" s="51"/>
      <c r="X115" s="11"/>
      <c r="Y115" s="11"/>
      <c r="Z115" s="11"/>
      <c r="AA115" s="13"/>
      <c r="AB115" s="11"/>
      <c r="AC115" s="11"/>
    </row>
    <row r="116" spans="1:29" ht="11.25">
      <c r="A116" s="73">
        <v>1991</v>
      </c>
      <c r="B116" s="11">
        <v>166123</v>
      </c>
      <c r="C116" s="40">
        <v>81302863.80694455</v>
      </c>
      <c r="T116" s="7"/>
      <c r="U116" s="13"/>
      <c r="V116" s="11"/>
      <c r="W116" s="11"/>
      <c r="X116" s="11"/>
      <c r="Y116" s="11"/>
      <c r="Z116" s="11"/>
      <c r="AA116" s="11"/>
      <c r="AB116" s="11"/>
      <c r="AC116" s="11"/>
    </row>
    <row r="117" spans="1:29" ht="11.25">
      <c r="A117" s="74">
        <v>1992</v>
      </c>
      <c r="B117" s="11">
        <v>187220</v>
      </c>
      <c r="C117" s="40">
        <v>89333395.5012232</v>
      </c>
      <c r="T117" s="7"/>
      <c r="U117" s="13"/>
      <c r="V117" s="11"/>
      <c r="W117" s="11"/>
      <c r="X117" s="11"/>
      <c r="Y117" s="11"/>
      <c r="Z117" s="11"/>
      <c r="AA117" s="11"/>
      <c r="AB117" s="11"/>
      <c r="AC117" s="11"/>
    </row>
    <row r="118" spans="1:29" ht="11.25">
      <c r="A118" s="74">
        <v>1993</v>
      </c>
      <c r="B118" s="11">
        <v>190208</v>
      </c>
      <c r="C118" s="40">
        <v>95009521.21649447</v>
      </c>
      <c r="T118" s="7"/>
      <c r="U118" s="13"/>
      <c r="V118" s="11"/>
      <c r="W118" s="11"/>
      <c r="X118" s="11"/>
      <c r="Y118" s="11"/>
      <c r="Z118" s="11"/>
      <c r="AA118" s="11"/>
      <c r="AB118" s="11"/>
      <c r="AC118" s="11"/>
    </row>
    <row r="119" spans="1:29" ht="11.25">
      <c r="A119" s="74">
        <v>1994</v>
      </c>
      <c r="B119" s="11">
        <v>203800</v>
      </c>
      <c r="C119" s="40">
        <v>104401768.83528285</v>
      </c>
      <c r="T119" s="7"/>
      <c r="U119" s="13"/>
      <c r="V119" s="11"/>
      <c r="W119" s="11"/>
      <c r="X119" s="11"/>
      <c r="Y119" s="11"/>
      <c r="Z119" s="11"/>
      <c r="AA119" s="11"/>
      <c r="AB119" s="11"/>
      <c r="AC119" s="11"/>
    </row>
    <row r="120" spans="1:29" ht="11.25">
      <c r="A120" s="74">
        <v>1995</v>
      </c>
      <c r="B120" s="11">
        <v>202732</v>
      </c>
      <c r="C120" s="40">
        <v>109910996.45597799</v>
      </c>
      <c r="T120" s="7"/>
      <c r="U120" s="13"/>
      <c r="V120" s="11"/>
      <c r="W120" s="11"/>
      <c r="X120" s="11"/>
      <c r="Y120" s="11"/>
      <c r="Z120" s="11"/>
      <c r="AA120" s="11"/>
      <c r="AB120" s="11"/>
      <c r="AC120" s="11"/>
    </row>
    <row r="121" spans="1:29" ht="11.25">
      <c r="A121" s="74">
        <v>1996</v>
      </c>
      <c r="B121" s="11">
        <v>206745</v>
      </c>
      <c r="C121" s="40">
        <v>122047920.0983803</v>
      </c>
      <c r="T121" s="7"/>
      <c r="U121" s="13"/>
      <c r="V121" s="11"/>
      <c r="W121" s="11"/>
      <c r="X121" s="11"/>
      <c r="Y121" s="11"/>
      <c r="Z121" s="11"/>
      <c r="AA121" s="11"/>
      <c r="AB121" s="11"/>
      <c r="AC121" s="11"/>
    </row>
    <row r="122" spans="1:29" ht="11.25">
      <c r="A122" s="74">
        <v>1997</v>
      </c>
      <c r="B122" s="11">
        <v>211289</v>
      </c>
      <c r="C122" s="40">
        <v>140040619.22848386</v>
      </c>
      <c r="T122" s="7"/>
      <c r="U122" s="13"/>
      <c r="V122" s="11"/>
      <c r="W122" s="11"/>
      <c r="X122" s="11"/>
      <c r="Y122" s="11"/>
      <c r="Z122" s="11"/>
      <c r="AA122" s="11"/>
      <c r="AB122" s="11"/>
      <c r="AC122" s="11"/>
    </row>
    <row r="123" spans="1:29" ht="11.25">
      <c r="A123" s="74">
        <v>1998</v>
      </c>
      <c r="B123" s="11">
        <v>207875</v>
      </c>
      <c r="C123" s="40">
        <v>153372176.9198317</v>
      </c>
      <c r="T123" s="7"/>
      <c r="U123" s="13"/>
      <c r="V123" s="11"/>
      <c r="W123" s="11"/>
      <c r="X123" s="11"/>
      <c r="Y123" s="11"/>
      <c r="Z123" s="11"/>
      <c r="AA123" s="11"/>
      <c r="AB123" s="11"/>
      <c r="AC123" s="11"/>
    </row>
    <row r="124" spans="1:29" ht="11.25">
      <c r="A124" s="74">
        <v>1999</v>
      </c>
      <c r="B124" s="11">
        <v>211965</v>
      </c>
      <c r="C124" s="40">
        <v>140498675.86933023</v>
      </c>
      <c r="T124" s="7"/>
      <c r="U124" s="13"/>
      <c r="V124" s="11"/>
      <c r="W124" s="11"/>
      <c r="X124" s="11"/>
      <c r="Y124" s="11"/>
      <c r="Z124" s="11"/>
      <c r="AA124" s="11"/>
      <c r="AB124" s="11"/>
      <c r="AC124" s="11"/>
    </row>
    <row r="125" spans="1:29" ht="11.25">
      <c r="A125" s="74">
        <v>2000</v>
      </c>
      <c r="B125" s="11">
        <v>240499</v>
      </c>
      <c r="C125" s="40">
        <v>155250357.0683409</v>
      </c>
      <c r="T125" s="7"/>
      <c r="U125" s="13"/>
      <c r="V125" s="11"/>
      <c r="W125" s="11"/>
      <c r="X125" s="11"/>
      <c r="Y125" s="11"/>
      <c r="Z125" s="11"/>
      <c r="AA125" s="11"/>
      <c r="AB125" s="11"/>
      <c r="AC125" s="11"/>
    </row>
    <row r="126" spans="1:29" ht="11.25">
      <c r="A126" s="74">
        <v>2001</v>
      </c>
      <c r="B126" s="11">
        <v>245292</v>
      </c>
      <c r="C126" s="40">
        <v>170628362.95422345</v>
      </c>
      <c r="T126" s="7"/>
      <c r="U126" s="13"/>
      <c r="V126" s="11"/>
      <c r="W126" s="11"/>
      <c r="X126" s="11"/>
      <c r="Y126" s="11"/>
      <c r="Z126" s="11"/>
      <c r="AA126" s="11"/>
      <c r="AB126" s="11"/>
      <c r="AC126" s="11"/>
    </row>
    <row r="127" spans="1:29" ht="11.25">
      <c r="A127" s="74">
        <v>2002</v>
      </c>
      <c r="B127" s="11">
        <v>242635</v>
      </c>
      <c r="C127" s="40">
        <v>226497695.2777362</v>
      </c>
      <c r="T127" s="7"/>
      <c r="U127" s="13"/>
      <c r="V127" s="11"/>
      <c r="W127" s="11"/>
      <c r="X127" s="11"/>
      <c r="Y127" s="11"/>
      <c r="Z127" s="11"/>
      <c r="AA127" s="11"/>
      <c r="AB127" s="11"/>
      <c r="AC127" s="11"/>
    </row>
    <row r="128" spans="1:29" ht="11.25">
      <c r="A128" s="74">
        <v>2003</v>
      </c>
      <c r="B128" s="11">
        <v>204118</v>
      </c>
      <c r="C128" s="40">
        <v>208330214.56349066</v>
      </c>
      <c r="U128" s="13"/>
      <c r="V128" s="11"/>
      <c r="W128" s="11"/>
      <c r="X128" s="11"/>
      <c r="Y128" s="11"/>
      <c r="Z128" s="11"/>
      <c r="AA128" s="11"/>
      <c r="AB128" s="11"/>
      <c r="AC128" s="11"/>
    </row>
    <row r="129" spans="1:29" ht="11.25">
      <c r="A129" s="74">
        <v>2004</v>
      </c>
      <c r="B129" s="11">
        <v>213076</v>
      </c>
      <c r="C129" s="40">
        <v>196816791.047234</v>
      </c>
      <c r="U129" s="13"/>
      <c r="V129" s="11"/>
      <c r="W129" s="11"/>
      <c r="X129" s="11"/>
      <c r="Y129" s="11"/>
      <c r="Z129" s="11"/>
      <c r="AA129" s="11"/>
      <c r="AB129" s="11"/>
      <c r="AC129" s="11"/>
    </row>
    <row r="130" spans="1:29" ht="11.25">
      <c r="A130" s="74">
        <v>2005</v>
      </c>
      <c r="B130" s="11">
        <v>208931</v>
      </c>
      <c r="C130" s="40">
        <v>208757126.772883</v>
      </c>
      <c r="U130" s="13"/>
      <c r="V130" s="11"/>
      <c r="W130" s="11"/>
      <c r="X130" s="11"/>
      <c r="Y130" s="11"/>
      <c r="Z130" s="11"/>
      <c r="AA130" s="11"/>
      <c r="AB130" s="11"/>
      <c r="AC130" s="11"/>
    </row>
    <row r="131" spans="1:29" ht="11.25">
      <c r="A131" s="74">
        <v>2006</v>
      </c>
      <c r="B131" s="11">
        <v>222715</v>
      </c>
      <c r="C131" s="40">
        <v>185987055.20334345</v>
      </c>
      <c r="U131" s="13"/>
      <c r="V131" s="11"/>
      <c r="W131" s="11"/>
      <c r="X131" s="11"/>
      <c r="Y131" s="11"/>
      <c r="Z131" s="11"/>
      <c r="AA131" s="11"/>
      <c r="AB131" s="11"/>
      <c r="AC131" s="11"/>
    </row>
    <row r="132" spans="1:29" ht="11.25">
      <c r="A132" s="74">
        <v>2007</v>
      </c>
      <c r="B132" s="11">
        <v>216641</v>
      </c>
      <c r="C132" s="40">
        <v>165928563.72313508</v>
      </c>
      <c r="U132" s="13"/>
      <c r="V132" s="11"/>
      <c r="W132" s="11"/>
      <c r="X132" s="11"/>
      <c r="Y132" s="11"/>
      <c r="Z132" s="11"/>
      <c r="AA132" s="11"/>
      <c r="AB132" s="11"/>
      <c r="AC132" s="11"/>
    </row>
    <row r="133" spans="1:29" ht="11.25">
      <c r="A133" s="75">
        <v>2008</v>
      </c>
      <c r="B133" s="41">
        <v>238284</v>
      </c>
      <c r="C133" s="42">
        <v>187276886.6114779</v>
      </c>
      <c r="U133" s="13"/>
      <c r="V133" s="11"/>
      <c r="W133" s="11"/>
      <c r="X133" s="11"/>
      <c r="Y133" s="11"/>
      <c r="Z133" s="11"/>
      <c r="AA133" s="11"/>
      <c r="AB133" s="11"/>
      <c r="AC133" s="11"/>
    </row>
    <row r="134" spans="21:29" ht="12" thickBot="1">
      <c r="U134" s="76"/>
      <c r="V134" s="11"/>
      <c r="W134" s="11"/>
      <c r="X134" s="11"/>
      <c r="Y134" s="11"/>
      <c r="Z134" s="11"/>
      <c r="AA134" s="11"/>
      <c r="AB134" s="11"/>
      <c r="AC134" s="11"/>
    </row>
    <row r="135" spans="1:39" ht="58.5" customHeight="1" thickBot="1">
      <c r="A135" s="140" t="s">
        <v>10</v>
      </c>
      <c r="B135" s="141"/>
      <c r="C135" s="141"/>
      <c r="D135" s="141"/>
      <c r="E135" s="141"/>
      <c r="F135" s="141"/>
      <c r="G135" s="141"/>
      <c r="H135" s="141"/>
      <c r="I135" s="142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U135" s="143"/>
      <c r="V135" s="144"/>
      <c r="W135" s="144"/>
      <c r="X135" s="144"/>
      <c r="Y135" s="144"/>
      <c r="Z135" s="144"/>
      <c r="AA135" s="144"/>
      <c r="AB135" s="144"/>
      <c r="AC135" s="144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</row>
    <row r="136" spans="21:29" ht="11.25">
      <c r="U136" s="76"/>
      <c r="V136" s="11"/>
      <c r="W136" s="11"/>
      <c r="X136" s="11"/>
      <c r="Y136" s="11"/>
      <c r="Z136" s="11"/>
      <c r="AA136" s="11"/>
      <c r="AB136" s="11"/>
      <c r="AC136" s="11"/>
    </row>
    <row r="137" spans="21:29" ht="12" thickBot="1">
      <c r="U137" s="76"/>
      <c r="V137" s="11"/>
      <c r="W137" s="11"/>
      <c r="X137" s="11"/>
      <c r="Y137" s="11"/>
      <c r="Z137" s="11"/>
      <c r="AA137" s="11"/>
      <c r="AB137" s="11"/>
      <c r="AC137" s="11"/>
    </row>
    <row r="138" spans="1:39" ht="26.25" customHeight="1" thickBot="1">
      <c r="A138" s="140" t="s">
        <v>52</v>
      </c>
      <c r="B138" s="141"/>
      <c r="C138" s="141"/>
      <c r="D138" s="141"/>
      <c r="E138" s="141"/>
      <c r="F138" s="141"/>
      <c r="G138" s="141"/>
      <c r="H138" s="141"/>
      <c r="I138" s="142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U138" s="143"/>
      <c r="V138" s="144"/>
      <c r="W138" s="144"/>
      <c r="X138" s="144"/>
      <c r="Y138" s="144"/>
      <c r="Z138" s="144"/>
      <c r="AA138" s="144"/>
      <c r="AB138" s="144"/>
      <c r="AC138" s="144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</row>
    <row r="139" spans="21:29" ht="11.25">
      <c r="U139" s="76"/>
      <c r="V139" s="11"/>
      <c r="W139" s="11"/>
      <c r="X139" s="11"/>
      <c r="Y139" s="11"/>
      <c r="Z139" s="11"/>
      <c r="AA139" s="11"/>
      <c r="AB139" s="11"/>
      <c r="AC139" s="11"/>
    </row>
    <row r="140" spans="21:29" ht="11.25">
      <c r="U140" s="76"/>
      <c r="V140" s="11"/>
      <c r="W140" s="11"/>
      <c r="X140" s="11"/>
      <c r="Y140" s="11"/>
      <c r="Z140" s="11"/>
      <c r="AA140" s="11"/>
      <c r="AB140" s="11"/>
      <c r="AC140" s="11"/>
    </row>
    <row r="141" spans="21:29" ht="11.25">
      <c r="U141" s="76"/>
      <c r="V141" s="11"/>
      <c r="W141" s="11"/>
      <c r="X141" s="11"/>
      <c r="Y141" s="11"/>
      <c r="Z141" s="11"/>
      <c r="AA141" s="11"/>
      <c r="AB141" s="11"/>
      <c r="AC141" s="11"/>
    </row>
  </sheetData>
  <sheetProtection/>
  <mergeCells count="5">
    <mergeCell ref="A25:K25"/>
    <mergeCell ref="A138:I138"/>
    <mergeCell ref="A135:I135"/>
    <mergeCell ref="U135:AC135"/>
    <mergeCell ref="U138:AC138"/>
  </mergeCells>
  <printOptions/>
  <pageMargins left="0.7874015748031497" right="0.7874015748031497" top="0.7086614173228347" bottom="0.8267716535433072" header="0.5118110236220472" footer="0.5118110236220472"/>
  <pageSetup horizontalDpi="600" verticalDpi="600" orientation="landscape" paperSize="9" scale="70"/>
  <headerFooter alignWithMargins="0">
    <oddHeader>&amp;CSchadedriehoeken Aansprakelijkheidsverzekeringen Bedrijven (AVB)</oddHeader>
    <oddFooter>&amp;LTabellenboek Schade - DNB/CVS&amp;Cmei 2009&amp;R&amp;P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5"/>
  <sheetViews>
    <sheetView zoomScalePageLayoutView="0" workbookViewId="0" topLeftCell="A28">
      <selection activeCell="J39" sqref="J39"/>
    </sheetView>
  </sheetViews>
  <sheetFormatPr defaultColWidth="9.140625" defaultRowHeight="12.75"/>
  <cols>
    <col min="1" max="1" width="14.28125" style="0" customWidth="1"/>
    <col min="2" max="7" width="14.7109375" style="0" customWidth="1"/>
    <col min="8" max="8" width="12.7109375" style="0" customWidth="1"/>
    <col min="9" max="9" width="12.00390625" style="0" customWidth="1"/>
    <col min="10" max="10" width="14.28125" style="0" customWidth="1"/>
    <col min="11" max="16" width="14.7109375" style="0" customWidth="1"/>
    <col min="17" max="17" width="12.7109375" style="0" customWidth="1"/>
  </cols>
  <sheetData>
    <row r="2" spans="1:10" ht="12.75">
      <c r="A2" s="77" t="s">
        <v>24</v>
      </c>
      <c r="J2" s="77" t="s">
        <v>25</v>
      </c>
    </row>
    <row r="4" spans="1:10" ht="13.5" thickBot="1">
      <c r="A4" s="96" t="s">
        <v>26</v>
      </c>
      <c r="J4" s="96" t="s">
        <v>27</v>
      </c>
    </row>
    <row r="5" spans="1:17" ht="13.5" thickBot="1">
      <c r="A5" s="97" t="s">
        <v>28</v>
      </c>
      <c r="B5" s="98" t="s">
        <v>3</v>
      </c>
      <c r="C5" s="98"/>
      <c r="D5" s="98"/>
      <c r="E5" s="98"/>
      <c r="F5" s="98"/>
      <c r="G5" s="98"/>
      <c r="H5" s="99"/>
      <c r="J5" s="97" t="s">
        <v>28</v>
      </c>
      <c r="K5" s="98" t="s">
        <v>3</v>
      </c>
      <c r="L5" s="98"/>
      <c r="M5" s="98"/>
      <c r="N5" s="98"/>
      <c r="O5" s="98"/>
      <c r="P5" s="98"/>
      <c r="Q5" s="99"/>
    </row>
    <row r="6" spans="1:17" ht="13.5" thickBot="1">
      <c r="A6" s="100" t="s">
        <v>2</v>
      </c>
      <c r="B6" s="122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3">
        <v>7</v>
      </c>
      <c r="J6" s="100" t="s">
        <v>2</v>
      </c>
      <c r="K6" s="122">
        <v>1</v>
      </c>
      <c r="L6" s="122">
        <v>2</v>
      </c>
      <c r="M6" s="122">
        <v>3</v>
      </c>
      <c r="N6" s="122">
        <v>4</v>
      </c>
      <c r="O6" s="122">
        <v>5</v>
      </c>
      <c r="P6" s="122">
        <v>6</v>
      </c>
      <c r="Q6" s="123">
        <v>7</v>
      </c>
    </row>
    <row r="7" spans="1:25" ht="12.75">
      <c r="A7" s="101">
        <v>2002</v>
      </c>
      <c r="B7" s="133">
        <v>84428666</v>
      </c>
      <c r="C7" s="133">
        <v>106203213</v>
      </c>
      <c r="D7" s="133">
        <v>111468090</v>
      </c>
      <c r="E7" s="133">
        <v>112702216</v>
      </c>
      <c r="F7" s="133">
        <v>113837133</v>
      </c>
      <c r="G7" s="133">
        <v>111471489</v>
      </c>
      <c r="H7" s="125">
        <v>111096731</v>
      </c>
      <c r="I7" s="102"/>
      <c r="J7" s="101">
        <v>2002</v>
      </c>
      <c r="K7" s="133">
        <f aca="true" t="shared" si="0" ref="K7:K13">B7</f>
        <v>84428666</v>
      </c>
      <c r="L7" s="133">
        <f aca="true" t="shared" si="1" ref="L7:Q7">C7-B7</f>
        <v>21774547</v>
      </c>
      <c r="M7" s="133">
        <f t="shared" si="1"/>
        <v>5264877</v>
      </c>
      <c r="N7" s="133">
        <f t="shared" si="1"/>
        <v>1234126</v>
      </c>
      <c r="O7" s="133">
        <f t="shared" si="1"/>
        <v>1134917</v>
      </c>
      <c r="P7" s="133">
        <f t="shared" si="1"/>
        <v>-2365644</v>
      </c>
      <c r="Q7" s="125">
        <f t="shared" si="1"/>
        <v>-374758</v>
      </c>
      <c r="R7" s="102"/>
      <c r="S7" s="102"/>
      <c r="T7" s="102"/>
      <c r="U7" s="102"/>
      <c r="V7" s="102"/>
      <c r="W7" s="102"/>
      <c r="X7" s="102"/>
      <c r="Y7" s="102"/>
    </row>
    <row r="8" spans="1:25" ht="12.75">
      <c r="A8" s="101">
        <v>2003</v>
      </c>
      <c r="B8" s="133">
        <v>85656381</v>
      </c>
      <c r="C8" s="133">
        <v>102059823</v>
      </c>
      <c r="D8" s="133">
        <v>107620487</v>
      </c>
      <c r="E8" s="133">
        <v>107936592</v>
      </c>
      <c r="F8" s="133">
        <v>107049938</v>
      </c>
      <c r="G8" s="133">
        <v>105727482</v>
      </c>
      <c r="H8" s="134"/>
      <c r="I8" s="102"/>
      <c r="J8" s="101">
        <v>2003</v>
      </c>
      <c r="K8" s="133">
        <f t="shared" si="0"/>
        <v>85656381</v>
      </c>
      <c r="L8" s="133">
        <f>C8-B8</f>
        <v>16403442</v>
      </c>
      <c r="M8" s="133">
        <f>D8-C8</f>
        <v>5560664</v>
      </c>
      <c r="N8" s="133">
        <f>E8-D8</f>
        <v>316105</v>
      </c>
      <c r="O8" s="133">
        <f>F8-E8</f>
        <v>-886654</v>
      </c>
      <c r="P8" s="133">
        <f>G8-F8</f>
        <v>-1322456</v>
      </c>
      <c r="Q8" s="134"/>
      <c r="R8" s="102"/>
      <c r="S8" s="102"/>
      <c r="T8" s="102"/>
      <c r="U8" s="102"/>
      <c r="V8" s="102"/>
      <c r="W8" s="102"/>
      <c r="X8" s="102"/>
      <c r="Y8" s="102"/>
    </row>
    <row r="9" spans="1:25" ht="12.75">
      <c r="A9" s="101">
        <v>2004</v>
      </c>
      <c r="B9" s="133">
        <v>91487579</v>
      </c>
      <c r="C9" s="133">
        <v>122659879</v>
      </c>
      <c r="D9" s="133">
        <v>125772053</v>
      </c>
      <c r="E9" s="133">
        <v>126015765</v>
      </c>
      <c r="F9" s="133">
        <v>124698984</v>
      </c>
      <c r="G9" s="135"/>
      <c r="H9" s="134"/>
      <c r="I9" s="102"/>
      <c r="J9" s="101">
        <v>2004</v>
      </c>
      <c r="K9" s="133">
        <f t="shared" si="0"/>
        <v>91487579</v>
      </c>
      <c r="L9" s="133">
        <f>C9-B9</f>
        <v>31172300</v>
      </c>
      <c r="M9" s="133">
        <f>D9-C9</f>
        <v>3112174</v>
      </c>
      <c r="N9" s="133">
        <f>E9-D9</f>
        <v>243712</v>
      </c>
      <c r="O9" s="133">
        <f>F9-E9</f>
        <v>-1316781</v>
      </c>
      <c r="P9" s="135"/>
      <c r="Q9" s="134"/>
      <c r="R9" s="102"/>
      <c r="S9" s="102"/>
      <c r="T9" s="102"/>
      <c r="U9" s="102"/>
      <c r="V9" s="102"/>
      <c r="W9" s="102"/>
      <c r="X9" s="102"/>
      <c r="Y9" s="102"/>
    </row>
    <row r="10" spans="1:25" ht="12.75">
      <c r="A10" s="101">
        <v>2005</v>
      </c>
      <c r="B10" s="133">
        <v>92561068</v>
      </c>
      <c r="C10" s="133">
        <v>109624648</v>
      </c>
      <c r="D10" s="133">
        <v>112680817</v>
      </c>
      <c r="E10" s="133">
        <v>115314404</v>
      </c>
      <c r="F10" s="135"/>
      <c r="G10" s="135"/>
      <c r="H10" s="134"/>
      <c r="I10" s="102"/>
      <c r="J10" s="101">
        <v>2005</v>
      </c>
      <c r="K10" s="133">
        <f t="shared" si="0"/>
        <v>92561068</v>
      </c>
      <c r="L10" s="133">
        <f>C10-B10</f>
        <v>17063580</v>
      </c>
      <c r="M10" s="133">
        <f>D10-C10</f>
        <v>3056169</v>
      </c>
      <c r="N10" s="133">
        <f>E10-D10</f>
        <v>2633587</v>
      </c>
      <c r="O10" s="135"/>
      <c r="P10" s="135"/>
      <c r="Q10" s="134"/>
      <c r="R10" s="102"/>
      <c r="S10" s="102"/>
      <c r="T10" s="102"/>
      <c r="U10" s="102"/>
      <c r="V10" s="102"/>
      <c r="W10" s="102"/>
      <c r="X10" s="102"/>
      <c r="Y10" s="102"/>
    </row>
    <row r="11" spans="1:25" ht="12.75">
      <c r="A11" s="101">
        <v>2006</v>
      </c>
      <c r="B11" s="133">
        <v>104868385</v>
      </c>
      <c r="C11" s="133">
        <v>123882038</v>
      </c>
      <c r="D11" s="133">
        <v>125310564</v>
      </c>
      <c r="E11" s="135"/>
      <c r="F11" s="135"/>
      <c r="G11" s="135"/>
      <c r="H11" s="134"/>
      <c r="I11" s="102"/>
      <c r="J11" s="101">
        <v>2006</v>
      </c>
      <c r="K11" s="133">
        <f t="shared" si="0"/>
        <v>104868385</v>
      </c>
      <c r="L11" s="133">
        <f>C11-B11</f>
        <v>19013653</v>
      </c>
      <c r="M11" s="133">
        <f>D11-C11</f>
        <v>1428526</v>
      </c>
      <c r="N11" s="135"/>
      <c r="O11" s="135"/>
      <c r="P11" s="135"/>
      <c r="Q11" s="134"/>
      <c r="R11" s="102"/>
      <c r="S11" s="102"/>
      <c r="T11" s="102"/>
      <c r="U11" s="102"/>
      <c r="V11" s="102"/>
      <c r="W11" s="102"/>
      <c r="X11" s="102"/>
      <c r="Y11" s="102"/>
    </row>
    <row r="12" spans="1:25" ht="12.75">
      <c r="A12" s="101">
        <v>2007</v>
      </c>
      <c r="B12" s="133">
        <v>104455925</v>
      </c>
      <c r="C12" s="133">
        <v>127785069</v>
      </c>
      <c r="D12" s="135"/>
      <c r="E12" s="135"/>
      <c r="F12" s="135"/>
      <c r="G12" s="135"/>
      <c r="H12" s="134"/>
      <c r="I12" s="102"/>
      <c r="J12" s="101">
        <v>2007</v>
      </c>
      <c r="K12" s="133">
        <f t="shared" si="0"/>
        <v>104455925</v>
      </c>
      <c r="L12" s="133">
        <f>C12-B12</f>
        <v>23329144</v>
      </c>
      <c r="M12" s="135"/>
      <c r="N12" s="135"/>
      <c r="O12" s="135"/>
      <c r="P12" s="135"/>
      <c r="Q12" s="134"/>
      <c r="R12" s="102"/>
      <c r="S12" s="102"/>
      <c r="T12" s="102"/>
      <c r="U12" s="102"/>
      <c r="V12" s="102"/>
      <c r="W12" s="102"/>
      <c r="X12" s="102"/>
      <c r="Y12" s="102"/>
    </row>
    <row r="13" spans="1:25" ht="13.5" thickBot="1">
      <c r="A13" s="100">
        <v>2008</v>
      </c>
      <c r="B13" s="126">
        <v>105659466</v>
      </c>
      <c r="C13" s="136"/>
      <c r="D13" s="136"/>
      <c r="E13" s="136"/>
      <c r="F13" s="136"/>
      <c r="G13" s="136"/>
      <c r="H13" s="137"/>
      <c r="I13" s="102"/>
      <c r="J13" s="100">
        <v>2008</v>
      </c>
      <c r="K13" s="126">
        <f t="shared" si="0"/>
        <v>105659466</v>
      </c>
      <c r="L13" s="136"/>
      <c r="M13" s="136"/>
      <c r="N13" s="136"/>
      <c r="O13" s="136"/>
      <c r="P13" s="136"/>
      <c r="Q13" s="137"/>
      <c r="R13" s="102"/>
      <c r="S13" s="102"/>
      <c r="T13" s="102"/>
      <c r="U13" s="102"/>
      <c r="V13" s="102"/>
      <c r="W13" s="102"/>
      <c r="X13" s="102"/>
      <c r="Y13" s="102"/>
    </row>
    <row r="15" spans="1:17" ht="13.5" thickBot="1">
      <c r="A15" s="145" t="s">
        <v>29</v>
      </c>
      <c r="B15" s="146"/>
      <c r="C15" s="146"/>
      <c r="D15" s="146"/>
      <c r="E15" s="146"/>
      <c r="F15" s="146"/>
      <c r="G15" s="146"/>
      <c r="H15" s="146"/>
      <c r="J15" s="145" t="s">
        <v>30</v>
      </c>
      <c r="K15" s="146"/>
      <c r="L15" s="146"/>
      <c r="M15" s="146"/>
      <c r="N15" s="146"/>
      <c r="O15" s="146"/>
      <c r="P15" s="146"/>
      <c r="Q15" s="146"/>
    </row>
    <row r="16" spans="1:17" ht="18" customHeight="1" thickBot="1">
      <c r="A16" s="97" t="s">
        <v>31</v>
      </c>
      <c r="B16" s="98" t="s">
        <v>3</v>
      </c>
      <c r="C16" s="98"/>
      <c r="D16" s="98"/>
      <c r="E16" s="98"/>
      <c r="F16" s="98"/>
      <c r="G16" s="98"/>
      <c r="H16" s="99"/>
      <c r="J16" s="97" t="s">
        <v>31</v>
      </c>
      <c r="K16" s="98" t="s">
        <v>3</v>
      </c>
      <c r="L16" s="98"/>
      <c r="M16" s="98"/>
      <c r="N16" s="98"/>
      <c r="O16" s="98"/>
      <c r="P16" s="98"/>
      <c r="Q16" s="99"/>
    </row>
    <row r="17" spans="1:17" ht="13.5" thickBot="1">
      <c r="A17" s="100" t="s">
        <v>2</v>
      </c>
      <c r="B17" s="122">
        <v>1</v>
      </c>
      <c r="C17" s="122">
        <v>2</v>
      </c>
      <c r="D17" s="122">
        <v>3</v>
      </c>
      <c r="E17" s="122">
        <v>4</v>
      </c>
      <c r="F17" s="122">
        <v>5</v>
      </c>
      <c r="G17" s="122">
        <v>6</v>
      </c>
      <c r="H17" s="123">
        <v>7</v>
      </c>
      <c r="J17" s="100" t="s">
        <v>2</v>
      </c>
      <c r="K17" s="122">
        <v>1</v>
      </c>
      <c r="L17" s="122">
        <v>2</v>
      </c>
      <c r="M17" s="122">
        <v>3</v>
      </c>
      <c r="N17" s="122">
        <v>4</v>
      </c>
      <c r="O17" s="122">
        <v>5</v>
      </c>
      <c r="P17" s="122">
        <v>6</v>
      </c>
      <c r="Q17" s="123">
        <v>7</v>
      </c>
    </row>
    <row r="18" spans="1:17" ht="12.75">
      <c r="A18" s="101">
        <v>2002</v>
      </c>
      <c r="B18" s="133">
        <v>24380512</v>
      </c>
      <c r="C18" s="133">
        <v>57401375</v>
      </c>
      <c r="D18" s="133">
        <v>76578356</v>
      </c>
      <c r="E18" s="133">
        <v>85755282</v>
      </c>
      <c r="F18" s="133">
        <v>90609102</v>
      </c>
      <c r="G18" s="133">
        <v>94273200</v>
      </c>
      <c r="H18" s="125">
        <v>96350756</v>
      </c>
      <c r="J18" s="101">
        <v>2002</v>
      </c>
      <c r="K18" s="133">
        <f aca="true" t="shared" si="2" ref="K18:K24">B18</f>
        <v>24380512</v>
      </c>
      <c r="L18" s="133">
        <f aca="true" t="shared" si="3" ref="L18:Q18">C18-B18</f>
        <v>33020863</v>
      </c>
      <c r="M18" s="133">
        <f t="shared" si="3"/>
        <v>19176981</v>
      </c>
      <c r="N18" s="133">
        <f t="shared" si="3"/>
        <v>9176926</v>
      </c>
      <c r="O18" s="133">
        <f t="shared" si="3"/>
        <v>4853820</v>
      </c>
      <c r="P18" s="133">
        <f t="shared" si="3"/>
        <v>3664098</v>
      </c>
      <c r="Q18" s="125">
        <f t="shared" si="3"/>
        <v>2077556</v>
      </c>
    </row>
    <row r="19" spans="1:17" ht="12.75">
      <c r="A19" s="101">
        <v>2003</v>
      </c>
      <c r="B19" s="133">
        <v>23102109</v>
      </c>
      <c r="C19" s="133">
        <v>53738315</v>
      </c>
      <c r="D19" s="133">
        <v>74140827</v>
      </c>
      <c r="E19" s="133">
        <v>80365197</v>
      </c>
      <c r="F19" s="133">
        <v>84394520</v>
      </c>
      <c r="G19" s="133">
        <v>86032655</v>
      </c>
      <c r="H19" s="134"/>
      <c r="J19" s="101">
        <v>2003</v>
      </c>
      <c r="K19" s="133">
        <f t="shared" si="2"/>
        <v>23102109</v>
      </c>
      <c r="L19" s="133">
        <f>C19-B19</f>
        <v>30636206</v>
      </c>
      <c r="M19" s="133">
        <f>D19-C19</f>
        <v>20402512</v>
      </c>
      <c r="N19" s="133">
        <f>E19-D19</f>
        <v>6224370</v>
      </c>
      <c r="O19" s="133">
        <f>F19-E19</f>
        <v>4029323</v>
      </c>
      <c r="P19" s="133">
        <f>G19-F19</f>
        <v>1638135</v>
      </c>
      <c r="Q19" s="134"/>
    </row>
    <row r="20" spans="1:17" ht="12.75">
      <c r="A20" s="101">
        <v>2004</v>
      </c>
      <c r="B20" s="133">
        <v>24190411</v>
      </c>
      <c r="C20" s="133">
        <v>59883962</v>
      </c>
      <c r="D20" s="133">
        <v>78243712</v>
      </c>
      <c r="E20" s="133">
        <v>85656016</v>
      </c>
      <c r="F20" s="133">
        <v>88417365</v>
      </c>
      <c r="G20" s="135"/>
      <c r="H20" s="134"/>
      <c r="J20" s="101">
        <v>2004</v>
      </c>
      <c r="K20" s="133">
        <f t="shared" si="2"/>
        <v>24190411</v>
      </c>
      <c r="L20" s="133">
        <f>C20-B20</f>
        <v>35693551</v>
      </c>
      <c r="M20" s="133">
        <f>D20-C20</f>
        <v>18359750</v>
      </c>
      <c r="N20" s="133">
        <f>E20-D20</f>
        <v>7412304</v>
      </c>
      <c r="O20" s="133">
        <f>F20-E20</f>
        <v>2761349</v>
      </c>
      <c r="P20" s="135"/>
      <c r="Q20" s="134"/>
    </row>
    <row r="21" spans="1:17" ht="12.75">
      <c r="A21" s="101">
        <v>2005</v>
      </c>
      <c r="B21" s="133">
        <v>24326025</v>
      </c>
      <c r="C21" s="133">
        <v>56343784</v>
      </c>
      <c r="D21" s="133">
        <v>76229630</v>
      </c>
      <c r="E21" s="133">
        <v>80466359</v>
      </c>
      <c r="F21" s="135"/>
      <c r="G21" s="135"/>
      <c r="H21" s="134"/>
      <c r="J21" s="101">
        <v>2005</v>
      </c>
      <c r="K21" s="133">
        <f t="shared" si="2"/>
        <v>24326025</v>
      </c>
      <c r="L21" s="133">
        <f>C21-B21</f>
        <v>32017759</v>
      </c>
      <c r="M21" s="133">
        <f>D21-C21</f>
        <v>19885846</v>
      </c>
      <c r="N21" s="133">
        <f>E21-D21</f>
        <v>4236729</v>
      </c>
      <c r="O21" s="135"/>
      <c r="P21" s="135"/>
      <c r="Q21" s="134"/>
    </row>
    <row r="22" spans="1:17" ht="12.75">
      <c r="A22" s="101">
        <v>2006</v>
      </c>
      <c r="B22" s="133">
        <v>24934989</v>
      </c>
      <c r="C22" s="133">
        <v>61022237</v>
      </c>
      <c r="D22" s="133">
        <v>69336015</v>
      </c>
      <c r="E22" s="135"/>
      <c r="F22" s="135"/>
      <c r="G22" s="135"/>
      <c r="H22" s="134"/>
      <c r="J22" s="101">
        <v>2006</v>
      </c>
      <c r="K22" s="133">
        <f t="shared" si="2"/>
        <v>24934989</v>
      </c>
      <c r="L22" s="133">
        <f>C22-B22</f>
        <v>36087248</v>
      </c>
      <c r="M22" s="133">
        <f>D22-C22</f>
        <v>8313778</v>
      </c>
      <c r="N22" s="135"/>
      <c r="O22" s="135"/>
      <c r="P22" s="135"/>
      <c r="Q22" s="134"/>
    </row>
    <row r="23" spans="1:17" ht="12.75">
      <c r="A23" s="101">
        <v>2007</v>
      </c>
      <c r="B23" s="133">
        <v>28270829</v>
      </c>
      <c r="C23" s="133">
        <v>53763711</v>
      </c>
      <c r="D23" s="135"/>
      <c r="E23" s="135"/>
      <c r="F23" s="135"/>
      <c r="G23" s="135"/>
      <c r="H23" s="134"/>
      <c r="J23" s="101">
        <v>2007</v>
      </c>
      <c r="K23" s="133">
        <f t="shared" si="2"/>
        <v>28270829</v>
      </c>
      <c r="L23" s="133">
        <f>C23-B23</f>
        <v>25492882</v>
      </c>
      <c r="M23" s="135"/>
      <c r="N23" s="135"/>
      <c r="O23" s="135"/>
      <c r="P23" s="135"/>
      <c r="Q23" s="134"/>
    </row>
    <row r="24" spans="1:17" ht="13.5" thickBot="1">
      <c r="A24" s="100">
        <v>2008</v>
      </c>
      <c r="B24" s="126">
        <v>29743769</v>
      </c>
      <c r="C24" s="136"/>
      <c r="D24" s="136"/>
      <c r="E24" s="136"/>
      <c r="F24" s="136"/>
      <c r="G24" s="136"/>
      <c r="H24" s="137"/>
      <c r="J24" s="100">
        <v>2008</v>
      </c>
      <c r="K24" s="126">
        <f t="shared" si="2"/>
        <v>29743769</v>
      </c>
      <c r="L24" s="136"/>
      <c r="M24" s="136"/>
      <c r="N24" s="136"/>
      <c r="O24" s="136"/>
      <c r="P24" s="136"/>
      <c r="Q24" s="137"/>
    </row>
    <row r="25" spans="1:10" ht="12.75">
      <c r="A25" s="104"/>
      <c r="J25" s="104"/>
    </row>
    <row r="26" spans="1:10" ht="13.5" thickBot="1">
      <c r="A26" s="96" t="s">
        <v>32</v>
      </c>
      <c r="J26" s="96" t="s">
        <v>33</v>
      </c>
    </row>
    <row r="27" spans="1:17" ht="13.5" thickBot="1">
      <c r="A27" s="97" t="s">
        <v>34</v>
      </c>
      <c r="B27" s="98" t="s">
        <v>3</v>
      </c>
      <c r="C27" s="98"/>
      <c r="D27" s="98"/>
      <c r="E27" s="98"/>
      <c r="F27" s="98"/>
      <c r="G27" s="98"/>
      <c r="H27" s="99"/>
      <c r="J27" s="97" t="s">
        <v>34</v>
      </c>
      <c r="K27" s="98" t="s">
        <v>3</v>
      </c>
      <c r="L27" s="98"/>
      <c r="M27" s="98"/>
      <c r="N27" s="98"/>
      <c r="O27" s="98"/>
      <c r="P27" s="98"/>
      <c r="Q27" s="99"/>
    </row>
    <row r="28" spans="1:17" ht="13.5" thickBot="1">
      <c r="A28" s="100" t="s">
        <v>2</v>
      </c>
      <c r="B28" s="122">
        <v>1</v>
      </c>
      <c r="C28" s="122">
        <v>2</v>
      </c>
      <c r="D28" s="122">
        <v>3</v>
      </c>
      <c r="E28" s="122">
        <v>4</v>
      </c>
      <c r="F28" s="122">
        <v>5</v>
      </c>
      <c r="G28" s="122">
        <v>6</v>
      </c>
      <c r="H28" s="123">
        <v>7</v>
      </c>
      <c r="J28" s="100" t="s">
        <v>2</v>
      </c>
      <c r="K28" s="122">
        <v>1</v>
      </c>
      <c r="L28" s="122">
        <v>2</v>
      </c>
      <c r="M28" s="122">
        <v>3</v>
      </c>
      <c r="N28" s="122">
        <v>4</v>
      </c>
      <c r="O28" s="122">
        <v>5</v>
      </c>
      <c r="P28" s="122">
        <v>6</v>
      </c>
      <c r="Q28" s="123">
        <v>7</v>
      </c>
    </row>
    <row r="29" spans="1:17" ht="12.75">
      <c r="A29" s="101">
        <v>2002</v>
      </c>
      <c r="B29" s="133">
        <v>60048154</v>
      </c>
      <c r="C29" s="133">
        <v>48801838</v>
      </c>
      <c r="D29" s="133">
        <v>34889734</v>
      </c>
      <c r="E29" s="133">
        <v>26946934</v>
      </c>
      <c r="F29" s="133">
        <v>23228031</v>
      </c>
      <c r="G29" s="133">
        <v>17198289</v>
      </c>
      <c r="H29" s="125">
        <v>14745975</v>
      </c>
      <c r="I29" s="102"/>
      <c r="J29" s="101">
        <v>2002</v>
      </c>
      <c r="K29" s="133">
        <f aca="true" t="shared" si="4" ref="K29:K35">B29</f>
        <v>60048154</v>
      </c>
      <c r="L29" s="133">
        <f aca="true" t="shared" si="5" ref="L29:Q29">C29-B29</f>
        <v>-11246316</v>
      </c>
      <c r="M29" s="133">
        <f t="shared" si="5"/>
        <v>-13912104</v>
      </c>
      <c r="N29" s="133">
        <f t="shared" si="5"/>
        <v>-7942800</v>
      </c>
      <c r="O29" s="133">
        <f t="shared" si="5"/>
        <v>-3718903</v>
      </c>
      <c r="P29" s="133">
        <f t="shared" si="5"/>
        <v>-6029742</v>
      </c>
      <c r="Q29" s="125">
        <f t="shared" si="5"/>
        <v>-2452314</v>
      </c>
    </row>
    <row r="30" spans="1:17" ht="12.75">
      <c r="A30" s="101">
        <v>2003</v>
      </c>
      <c r="B30" s="133">
        <v>62554272</v>
      </c>
      <c r="C30" s="133">
        <v>48321508</v>
      </c>
      <c r="D30" s="133">
        <v>33479660</v>
      </c>
      <c r="E30" s="133">
        <v>27571395</v>
      </c>
      <c r="F30" s="133">
        <v>22655418</v>
      </c>
      <c r="G30" s="133">
        <v>19694827</v>
      </c>
      <c r="H30" s="134"/>
      <c r="J30" s="101">
        <v>2003</v>
      </c>
      <c r="K30" s="133">
        <f t="shared" si="4"/>
        <v>62554272</v>
      </c>
      <c r="L30" s="133">
        <f>C30-B30</f>
        <v>-14232764</v>
      </c>
      <c r="M30" s="133">
        <f>D30-C30</f>
        <v>-14841848</v>
      </c>
      <c r="N30" s="133">
        <f>E30-D30</f>
        <v>-5908265</v>
      </c>
      <c r="O30" s="133">
        <f>F30-E30</f>
        <v>-4915977</v>
      </c>
      <c r="P30" s="133">
        <f>G30-F30</f>
        <v>-2960591</v>
      </c>
      <c r="Q30" s="134"/>
    </row>
    <row r="31" spans="1:17" ht="12.75">
      <c r="A31" s="101">
        <v>2004</v>
      </c>
      <c r="B31" s="133">
        <v>67297168</v>
      </c>
      <c r="C31" s="133">
        <v>62775917</v>
      </c>
      <c r="D31" s="133">
        <v>47528341</v>
      </c>
      <c r="E31" s="133">
        <v>40359749</v>
      </c>
      <c r="F31" s="133">
        <v>36281619</v>
      </c>
      <c r="G31" s="135"/>
      <c r="H31" s="134"/>
      <c r="J31" s="101">
        <v>2004</v>
      </c>
      <c r="K31" s="133">
        <f t="shared" si="4"/>
        <v>67297168</v>
      </c>
      <c r="L31" s="133">
        <f>C31-B31</f>
        <v>-4521251</v>
      </c>
      <c r="M31" s="133">
        <f>D31-C31</f>
        <v>-15247576</v>
      </c>
      <c r="N31" s="133">
        <f>E31-D31</f>
        <v>-7168592</v>
      </c>
      <c r="O31" s="133">
        <f>F31-E31</f>
        <v>-4078130</v>
      </c>
      <c r="P31" s="135"/>
      <c r="Q31" s="134"/>
    </row>
    <row r="32" spans="1:17" ht="12.75">
      <c r="A32" s="101">
        <v>2005</v>
      </c>
      <c r="B32" s="133">
        <v>68235043</v>
      </c>
      <c r="C32" s="133">
        <v>53280864</v>
      </c>
      <c r="D32" s="133">
        <v>36451187</v>
      </c>
      <c r="E32" s="133">
        <v>34848045</v>
      </c>
      <c r="F32" s="135"/>
      <c r="G32" s="135"/>
      <c r="H32" s="134"/>
      <c r="J32" s="101">
        <v>2005</v>
      </c>
      <c r="K32" s="133">
        <f t="shared" si="4"/>
        <v>68235043</v>
      </c>
      <c r="L32" s="133">
        <f>C32-B32</f>
        <v>-14954179</v>
      </c>
      <c r="M32" s="133">
        <f>D32-C32</f>
        <v>-16829677</v>
      </c>
      <c r="N32" s="133">
        <f>E32-D32</f>
        <v>-1603142</v>
      </c>
      <c r="O32" s="135"/>
      <c r="P32" s="135"/>
      <c r="Q32" s="134"/>
    </row>
    <row r="33" spans="1:17" ht="12.75">
      <c r="A33" s="101">
        <v>2006</v>
      </c>
      <c r="B33" s="133">
        <v>79933396</v>
      </c>
      <c r="C33" s="133">
        <v>62859801</v>
      </c>
      <c r="D33" s="133">
        <v>55974549</v>
      </c>
      <c r="E33" s="135"/>
      <c r="F33" s="135"/>
      <c r="G33" s="135"/>
      <c r="H33" s="134"/>
      <c r="J33" s="101">
        <v>2006</v>
      </c>
      <c r="K33" s="133">
        <f t="shared" si="4"/>
        <v>79933396</v>
      </c>
      <c r="L33" s="133">
        <f>C33-B33</f>
        <v>-17073595</v>
      </c>
      <c r="M33" s="133">
        <f>D33-C33</f>
        <v>-6885252</v>
      </c>
      <c r="N33" s="135"/>
      <c r="O33" s="135"/>
      <c r="P33" s="135"/>
      <c r="Q33" s="134"/>
    </row>
    <row r="34" spans="1:17" ht="12.75">
      <c r="A34" s="101">
        <v>2007</v>
      </c>
      <c r="B34" s="133">
        <v>76185096</v>
      </c>
      <c r="C34" s="133">
        <v>74021358</v>
      </c>
      <c r="D34" s="135"/>
      <c r="E34" s="135"/>
      <c r="F34" s="135"/>
      <c r="G34" s="135"/>
      <c r="H34" s="134"/>
      <c r="J34" s="101">
        <v>2007</v>
      </c>
      <c r="K34" s="133">
        <f t="shared" si="4"/>
        <v>76185096</v>
      </c>
      <c r="L34" s="133">
        <f>C34-B34</f>
        <v>-2163738</v>
      </c>
      <c r="M34" s="135"/>
      <c r="N34" s="135"/>
      <c r="O34" s="135"/>
      <c r="P34" s="135"/>
      <c r="Q34" s="134"/>
    </row>
    <row r="35" spans="1:17" ht="13.5" thickBot="1">
      <c r="A35" s="100">
        <v>2008</v>
      </c>
      <c r="B35" s="126">
        <v>75915697</v>
      </c>
      <c r="C35" s="136"/>
      <c r="D35" s="136"/>
      <c r="E35" s="136"/>
      <c r="F35" s="136"/>
      <c r="G35" s="136"/>
      <c r="H35" s="137"/>
      <c r="J35" s="100">
        <v>2008</v>
      </c>
      <c r="K35" s="126">
        <f t="shared" si="4"/>
        <v>75915697</v>
      </c>
      <c r="L35" s="136"/>
      <c r="M35" s="136"/>
      <c r="N35" s="136"/>
      <c r="O35" s="136"/>
      <c r="P35" s="136"/>
      <c r="Q35" s="137"/>
    </row>
    <row r="37" spans="1:10" ht="13.5" thickBot="1">
      <c r="A37" s="96" t="s">
        <v>50</v>
      </c>
      <c r="J37" s="96" t="s">
        <v>51</v>
      </c>
    </row>
    <row r="38" spans="1:17" ht="13.5" thickBot="1">
      <c r="A38" s="97" t="s">
        <v>7</v>
      </c>
      <c r="B38" s="98" t="s">
        <v>3</v>
      </c>
      <c r="C38" s="98"/>
      <c r="D38" s="98"/>
      <c r="E38" s="98"/>
      <c r="F38" s="98"/>
      <c r="G38" s="98"/>
      <c r="H38" s="99"/>
      <c r="J38" s="97" t="s">
        <v>7</v>
      </c>
      <c r="K38" s="98" t="s">
        <v>3</v>
      </c>
      <c r="L38" s="98"/>
      <c r="M38" s="98"/>
      <c r="N38" s="98"/>
      <c r="O38" s="98"/>
      <c r="P38" s="98"/>
      <c r="Q38" s="99"/>
    </row>
    <row r="39" spans="1:17" ht="13.5" thickBot="1">
      <c r="A39" s="100" t="s">
        <v>2</v>
      </c>
      <c r="B39" s="122">
        <v>1</v>
      </c>
      <c r="C39" s="122">
        <v>2</v>
      </c>
      <c r="D39" s="122">
        <v>3</v>
      </c>
      <c r="E39" s="122">
        <v>4</v>
      </c>
      <c r="F39" s="122">
        <v>5</v>
      </c>
      <c r="G39" s="122">
        <v>6</v>
      </c>
      <c r="H39" s="123">
        <v>7</v>
      </c>
      <c r="J39" s="100" t="s">
        <v>2</v>
      </c>
      <c r="K39" s="122">
        <v>1</v>
      </c>
      <c r="L39" s="122">
        <v>2</v>
      </c>
      <c r="M39" s="122">
        <v>3</v>
      </c>
      <c r="N39" s="122">
        <v>4</v>
      </c>
      <c r="O39" s="122">
        <v>5</v>
      </c>
      <c r="P39" s="122">
        <v>6</v>
      </c>
      <c r="Q39" s="123">
        <v>7</v>
      </c>
    </row>
    <row r="40" spans="1:17" ht="12.75">
      <c r="A40" s="101">
        <v>2002</v>
      </c>
      <c r="B40" s="133">
        <v>26474</v>
      </c>
      <c r="C40" s="133">
        <v>29499</v>
      </c>
      <c r="D40" s="133">
        <v>29630</v>
      </c>
      <c r="E40" s="133">
        <v>29657</v>
      </c>
      <c r="F40" s="133">
        <v>29664</v>
      </c>
      <c r="G40" s="133">
        <v>29666</v>
      </c>
      <c r="H40" s="125">
        <v>29668</v>
      </c>
      <c r="J40" s="101">
        <v>2002</v>
      </c>
      <c r="K40" s="133">
        <f aca="true" t="shared" si="6" ref="K40:K46">B40</f>
        <v>26474</v>
      </c>
      <c r="L40" s="133">
        <f aca="true" t="shared" si="7" ref="L40:Q40">C40-B40</f>
        <v>3025</v>
      </c>
      <c r="M40" s="133">
        <f t="shared" si="7"/>
        <v>131</v>
      </c>
      <c r="N40" s="133">
        <f t="shared" si="7"/>
        <v>27</v>
      </c>
      <c r="O40" s="133">
        <f t="shared" si="7"/>
        <v>7</v>
      </c>
      <c r="P40" s="133">
        <f t="shared" si="7"/>
        <v>2</v>
      </c>
      <c r="Q40" s="125">
        <f t="shared" si="7"/>
        <v>2</v>
      </c>
    </row>
    <row r="41" spans="1:17" ht="12.75">
      <c r="A41" s="101">
        <v>2003</v>
      </c>
      <c r="B41" s="133">
        <v>26189</v>
      </c>
      <c r="C41" s="133">
        <v>29031</v>
      </c>
      <c r="D41" s="133">
        <v>29140</v>
      </c>
      <c r="E41" s="133">
        <v>29166</v>
      </c>
      <c r="F41" s="133">
        <v>29168</v>
      </c>
      <c r="G41" s="133">
        <v>29172</v>
      </c>
      <c r="H41" s="134"/>
      <c r="J41" s="101">
        <v>2003</v>
      </c>
      <c r="K41" s="133">
        <f t="shared" si="6"/>
        <v>26189</v>
      </c>
      <c r="L41" s="133">
        <f>C41-B41</f>
        <v>2842</v>
      </c>
      <c r="M41" s="133">
        <f>D41-C41</f>
        <v>109</v>
      </c>
      <c r="N41" s="133">
        <f>E41-D41</f>
        <v>26</v>
      </c>
      <c r="O41" s="133">
        <f>F41-E41</f>
        <v>2</v>
      </c>
      <c r="P41" s="133">
        <f>G41-F41</f>
        <v>4</v>
      </c>
      <c r="Q41" s="134"/>
    </row>
    <row r="42" spans="1:17" ht="12.75">
      <c r="A42" s="101">
        <v>2004</v>
      </c>
      <c r="B42" s="133">
        <v>26941</v>
      </c>
      <c r="C42" s="133">
        <v>29903</v>
      </c>
      <c r="D42" s="133">
        <v>30012</v>
      </c>
      <c r="E42" s="133">
        <v>30042</v>
      </c>
      <c r="F42" s="133">
        <v>30049</v>
      </c>
      <c r="G42" s="135"/>
      <c r="H42" s="134"/>
      <c r="J42" s="101">
        <v>2004</v>
      </c>
      <c r="K42" s="133">
        <f t="shared" si="6"/>
        <v>26941</v>
      </c>
      <c r="L42" s="133">
        <f>C42-B42</f>
        <v>2962</v>
      </c>
      <c r="M42" s="133">
        <f>D42-C42</f>
        <v>109</v>
      </c>
      <c r="N42" s="133">
        <f>E42-D42</f>
        <v>30</v>
      </c>
      <c r="O42" s="133">
        <f>F42-E42</f>
        <v>7</v>
      </c>
      <c r="P42" s="135"/>
      <c r="Q42" s="134"/>
    </row>
    <row r="43" spans="1:17" ht="12.75">
      <c r="A43" s="101">
        <v>2005</v>
      </c>
      <c r="B43" s="133">
        <v>26187</v>
      </c>
      <c r="C43" s="133">
        <v>29238</v>
      </c>
      <c r="D43" s="133">
        <v>29350</v>
      </c>
      <c r="E43" s="133">
        <v>29382</v>
      </c>
      <c r="F43" s="135"/>
      <c r="G43" s="135"/>
      <c r="H43" s="134"/>
      <c r="J43" s="101">
        <v>2005</v>
      </c>
      <c r="K43" s="133">
        <f t="shared" si="6"/>
        <v>26187</v>
      </c>
      <c r="L43" s="133">
        <f>C43-B43</f>
        <v>3051</v>
      </c>
      <c r="M43" s="133">
        <f>D43-C43</f>
        <v>112</v>
      </c>
      <c r="N43" s="133">
        <f>E43-D43</f>
        <v>32</v>
      </c>
      <c r="O43" s="135"/>
      <c r="P43" s="135"/>
      <c r="Q43" s="134"/>
    </row>
    <row r="44" spans="1:17" ht="12.75">
      <c r="A44" s="101">
        <v>2006</v>
      </c>
      <c r="B44" s="133">
        <v>27402</v>
      </c>
      <c r="C44" s="133">
        <v>31094</v>
      </c>
      <c r="D44" s="133">
        <v>31271</v>
      </c>
      <c r="E44" s="135"/>
      <c r="F44" s="135"/>
      <c r="G44" s="135"/>
      <c r="H44" s="134"/>
      <c r="J44" s="101">
        <v>2006</v>
      </c>
      <c r="K44" s="133">
        <f t="shared" si="6"/>
        <v>27402</v>
      </c>
      <c r="L44" s="133">
        <f>C44-B44</f>
        <v>3692</v>
      </c>
      <c r="M44" s="133">
        <f>D44-C44</f>
        <v>177</v>
      </c>
      <c r="N44" s="135"/>
      <c r="O44" s="135"/>
      <c r="P44" s="135"/>
      <c r="Q44" s="134"/>
    </row>
    <row r="45" spans="1:17" ht="12.75">
      <c r="A45" s="101">
        <v>2007</v>
      </c>
      <c r="B45" s="133">
        <v>28715</v>
      </c>
      <c r="C45" s="133">
        <v>33882</v>
      </c>
      <c r="D45" s="135"/>
      <c r="E45" s="135"/>
      <c r="F45" s="135"/>
      <c r="G45" s="135"/>
      <c r="H45" s="134"/>
      <c r="J45" s="101">
        <v>2007</v>
      </c>
      <c r="K45" s="133">
        <f t="shared" si="6"/>
        <v>28715</v>
      </c>
      <c r="L45" s="133">
        <f>C45-B45</f>
        <v>5167</v>
      </c>
      <c r="M45" s="135"/>
      <c r="N45" s="135"/>
      <c r="O45" s="135"/>
      <c r="P45" s="135"/>
      <c r="Q45" s="134"/>
    </row>
    <row r="46" spans="1:17" ht="13.5" thickBot="1">
      <c r="A46" s="100">
        <v>2008</v>
      </c>
      <c r="B46" s="126">
        <v>30259</v>
      </c>
      <c r="C46" s="136"/>
      <c r="D46" s="136"/>
      <c r="E46" s="136"/>
      <c r="F46" s="136"/>
      <c r="G46" s="136"/>
      <c r="H46" s="137"/>
      <c r="J46" s="100">
        <v>2008</v>
      </c>
      <c r="K46" s="126">
        <f t="shared" si="6"/>
        <v>30259</v>
      </c>
      <c r="L46" s="136"/>
      <c r="M46" s="136"/>
      <c r="N46" s="136"/>
      <c r="O46" s="136"/>
      <c r="P46" s="136"/>
      <c r="Q46" s="137"/>
    </row>
    <row r="47" spans="1:17" ht="12.75">
      <c r="A47" s="105"/>
      <c r="B47" s="103"/>
      <c r="C47" s="105"/>
      <c r="D47" s="105"/>
      <c r="E47" s="105"/>
      <c r="F47" s="105"/>
      <c r="G47" s="105"/>
      <c r="H47" s="105"/>
      <c r="J47" s="105"/>
      <c r="K47" s="103"/>
      <c r="L47" s="105"/>
      <c r="M47" s="105"/>
      <c r="N47" s="105"/>
      <c r="O47" s="105"/>
      <c r="P47" s="105"/>
      <c r="Q47" s="105"/>
    </row>
    <row r="48" spans="1:39" s="2" customFormat="1" ht="12.75">
      <c r="A48" s="87" t="s">
        <v>36</v>
      </c>
      <c r="B48" s="3"/>
      <c r="C48" s="3"/>
      <c r="D48" s="3"/>
      <c r="E48" s="3"/>
      <c r="F48" s="3"/>
      <c r="G48" s="3"/>
      <c r="H48" s="11"/>
      <c r="I48" s="11"/>
      <c r="J48" s="106"/>
      <c r="K48" s="11"/>
      <c r="L48" s="11"/>
      <c r="M48" s="11"/>
      <c r="N48" s="3"/>
      <c r="O48" s="3"/>
      <c r="P48" s="3"/>
      <c r="Q48" s="11"/>
      <c r="R48" s="3"/>
      <c r="S48" s="5"/>
      <c r="T48" s="7"/>
      <c r="U48" s="13"/>
      <c r="V48" s="11"/>
      <c r="W48" s="11"/>
      <c r="X48" s="11"/>
      <c r="Y48" s="11"/>
      <c r="Z48" s="11"/>
      <c r="AA48" s="11"/>
      <c r="AB48" s="11"/>
      <c r="AC48" s="11"/>
      <c r="AD48" s="3"/>
      <c r="AE48" s="3"/>
      <c r="AF48" s="3"/>
      <c r="AG48" s="3"/>
      <c r="AH48" s="3"/>
      <c r="AI48" s="3"/>
      <c r="AJ48" s="3"/>
      <c r="AK48" s="3"/>
      <c r="AL48" s="3"/>
      <c r="AM48" s="5"/>
    </row>
    <row r="49" spans="1:13" ht="12.75">
      <c r="A49" s="107" t="s">
        <v>8</v>
      </c>
      <c r="B49" s="131" t="s">
        <v>1</v>
      </c>
      <c r="C49" s="132" t="s">
        <v>0</v>
      </c>
      <c r="J49" s="108"/>
      <c r="K49" s="108"/>
      <c r="L49" s="108"/>
      <c r="M49" s="109"/>
    </row>
    <row r="50" spans="1:13" ht="12.75">
      <c r="A50" s="110">
        <v>2002</v>
      </c>
      <c r="B50" s="111">
        <v>73500</v>
      </c>
      <c r="C50" s="112">
        <v>83813622</v>
      </c>
      <c r="J50" s="113"/>
      <c r="K50" s="111"/>
      <c r="L50" s="114"/>
      <c r="M50" s="109"/>
    </row>
    <row r="51" spans="1:13" ht="12.75">
      <c r="A51" s="110">
        <v>2003</v>
      </c>
      <c r="B51" s="111">
        <v>72500</v>
      </c>
      <c r="C51" s="112">
        <v>86237149</v>
      </c>
      <c r="J51" s="113"/>
      <c r="K51" s="111"/>
      <c r="L51" s="114"/>
      <c r="M51" s="109"/>
    </row>
    <row r="52" spans="1:13" ht="12.75">
      <c r="A52" s="110">
        <v>2004</v>
      </c>
      <c r="B52" s="111">
        <v>80500</v>
      </c>
      <c r="C52" s="112">
        <v>86658419</v>
      </c>
      <c r="J52" s="113"/>
      <c r="K52" s="111"/>
      <c r="L52" s="114"/>
      <c r="M52" s="109"/>
    </row>
    <row r="53" spans="1:13" ht="12.75">
      <c r="A53" s="110">
        <v>2005</v>
      </c>
      <c r="B53" s="111">
        <v>79000</v>
      </c>
      <c r="C53" s="112">
        <v>86273004</v>
      </c>
      <c r="J53" s="113"/>
      <c r="K53" s="111"/>
      <c r="L53" s="114"/>
      <c r="M53" s="109"/>
    </row>
    <row r="54" spans="1:13" ht="12.75">
      <c r="A54" s="110">
        <v>2006</v>
      </c>
      <c r="B54" s="111">
        <v>89500</v>
      </c>
      <c r="C54" s="112">
        <v>89504940</v>
      </c>
      <c r="J54" s="113"/>
      <c r="K54" s="111"/>
      <c r="L54" s="114"/>
      <c r="M54" s="109"/>
    </row>
    <row r="55" spans="1:13" ht="12.75">
      <c r="A55" s="110">
        <v>2007</v>
      </c>
      <c r="B55" s="111">
        <v>92500</v>
      </c>
      <c r="C55" s="112">
        <v>89046595</v>
      </c>
      <c r="J55" s="113"/>
      <c r="K55" s="111"/>
      <c r="L55" s="114"/>
      <c r="M55" s="109"/>
    </row>
    <row r="56" spans="1:13" ht="12.75">
      <c r="A56" s="115">
        <v>2008</v>
      </c>
      <c r="B56" s="116">
        <v>91000</v>
      </c>
      <c r="C56" s="117">
        <v>86118361</v>
      </c>
      <c r="J56" s="113"/>
      <c r="K56" s="111"/>
      <c r="L56" s="114"/>
      <c r="M56" s="109"/>
    </row>
    <row r="57" spans="1:39" s="2" customFormat="1" ht="12" thickBot="1">
      <c r="A57" s="9"/>
      <c r="B57" s="3"/>
      <c r="C57" s="3"/>
      <c r="D57" s="3"/>
      <c r="E57" s="3"/>
      <c r="F57" s="3"/>
      <c r="G57" s="3"/>
      <c r="H57" s="3"/>
      <c r="I57" s="3"/>
      <c r="J57" s="9"/>
      <c r="K57" s="3"/>
      <c r="L57" s="3"/>
      <c r="M57" s="3"/>
      <c r="N57" s="3"/>
      <c r="O57" s="3"/>
      <c r="P57" s="3"/>
      <c r="Q57" s="3"/>
      <c r="R57" s="3"/>
      <c r="S57" s="5"/>
      <c r="T57" s="6"/>
      <c r="U57" s="76"/>
      <c r="V57" s="11"/>
      <c r="W57" s="11"/>
      <c r="X57" s="11"/>
      <c r="Y57" s="11"/>
      <c r="Z57" s="11"/>
      <c r="AA57" s="11"/>
      <c r="AB57" s="11"/>
      <c r="AC57" s="11"/>
      <c r="AD57" s="3"/>
      <c r="AE57" s="3"/>
      <c r="AF57" s="3"/>
      <c r="AG57" s="3"/>
      <c r="AH57" s="3"/>
      <c r="AI57" s="3"/>
      <c r="AJ57" s="3"/>
      <c r="AK57" s="3"/>
      <c r="AL57" s="3"/>
      <c r="AM57" s="5"/>
    </row>
    <row r="58" spans="1:39" s="2" customFormat="1" ht="58.5" customHeight="1" thickBot="1">
      <c r="A58" s="140" t="s">
        <v>10</v>
      </c>
      <c r="B58" s="141"/>
      <c r="C58" s="141"/>
      <c r="D58" s="141"/>
      <c r="E58" s="141"/>
      <c r="F58" s="141"/>
      <c r="G58" s="141"/>
      <c r="H58" s="141"/>
      <c r="I58" s="142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"/>
      <c r="U58" s="143"/>
      <c r="V58" s="144"/>
      <c r="W58" s="144"/>
      <c r="X58" s="144"/>
      <c r="Y58" s="144"/>
      <c r="Z58" s="144"/>
      <c r="AA58" s="144"/>
      <c r="AB58" s="144"/>
      <c r="AC58" s="144"/>
      <c r="AD58" s="68"/>
      <c r="AE58" s="68"/>
      <c r="AF58" s="68"/>
      <c r="AG58" s="68"/>
      <c r="AH58" s="68"/>
      <c r="AI58" s="68"/>
      <c r="AJ58" s="68"/>
      <c r="AK58" s="68"/>
      <c r="AL58" s="68"/>
      <c r="AM58" s="68"/>
    </row>
    <row r="59" spans="1:39" s="2" customFormat="1" ht="11.25">
      <c r="A59" s="9"/>
      <c r="B59" s="3"/>
      <c r="C59" s="3"/>
      <c r="D59" s="3"/>
      <c r="E59" s="3"/>
      <c r="F59" s="3"/>
      <c r="G59" s="3"/>
      <c r="H59" s="3"/>
      <c r="I59" s="3"/>
      <c r="J59" s="9"/>
      <c r="K59" s="3"/>
      <c r="L59" s="3"/>
      <c r="M59" s="3"/>
      <c r="N59" s="3"/>
      <c r="O59" s="3"/>
      <c r="P59" s="3"/>
      <c r="Q59" s="3"/>
      <c r="R59" s="3"/>
      <c r="S59" s="5"/>
      <c r="T59" s="6"/>
      <c r="U59" s="76"/>
      <c r="V59" s="11"/>
      <c r="W59" s="11"/>
      <c r="X59" s="11"/>
      <c r="Y59" s="11"/>
      <c r="Z59" s="11"/>
      <c r="AA59" s="11"/>
      <c r="AB59" s="11"/>
      <c r="AC59" s="11"/>
      <c r="AD59" s="3"/>
      <c r="AE59" s="3"/>
      <c r="AF59" s="3"/>
      <c r="AG59" s="3"/>
      <c r="AH59" s="3"/>
      <c r="AI59" s="3"/>
      <c r="AJ59" s="3"/>
      <c r="AK59" s="3"/>
      <c r="AL59" s="3"/>
      <c r="AM59" s="5"/>
    </row>
    <row r="60" spans="1:39" s="2" customFormat="1" ht="12" thickBot="1">
      <c r="A60" s="9"/>
      <c r="B60" s="3"/>
      <c r="C60" s="3"/>
      <c r="D60" s="3"/>
      <c r="E60" s="3"/>
      <c r="F60" s="3"/>
      <c r="G60" s="3"/>
      <c r="H60" s="3"/>
      <c r="I60" s="3"/>
      <c r="J60" s="9"/>
      <c r="K60" s="3"/>
      <c r="L60" s="3"/>
      <c r="M60" s="3"/>
      <c r="N60" s="3"/>
      <c r="O60" s="3"/>
      <c r="P60" s="3"/>
      <c r="Q60" s="3"/>
      <c r="R60" s="3"/>
      <c r="S60" s="5"/>
      <c r="T60" s="6"/>
      <c r="U60" s="76"/>
      <c r="V60" s="11"/>
      <c r="W60" s="11"/>
      <c r="X60" s="11"/>
      <c r="Y60" s="11"/>
      <c r="Z60" s="11"/>
      <c r="AA60" s="11"/>
      <c r="AB60" s="11"/>
      <c r="AC60" s="11"/>
      <c r="AD60" s="3"/>
      <c r="AE60" s="3"/>
      <c r="AF60" s="3"/>
      <c r="AG60" s="3"/>
      <c r="AH60" s="3"/>
      <c r="AI60" s="3"/>
      <c r="AJ60" s="3"/>
      <c r="AK60" s="3"/>
      <c r="AL60" s="3"/>
      <c r="AM60" s="5"/>
    </row>
    <row r="61" spans="1:39" s="2" customFormat="1" ht="26.25" customHeight="1" thickBot="1">
      <c r="A61" s="140" t="s">
        <v>52</v>
      </c>
      <c r="B61" s="141"/>
      <c r="C61" s="141"/>
      <c r="D61" s="141"/>
      <c r="E61" s="141"/>
      <c r="F61" s="141"/>
      <c r="G61" s="141"/>
      <c r="H61" s="141"/>
      <c r="I61" s="142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"/>
      <c r="U61" s="143"/>
      <c r="V61" s="144"/>
      <c r="W61" s="144"/>
      <c r="X61" s="144"/>
      <c r="Y61" s="144"/>
      <c r="Z61" s="144"/>
      <c r="AA61" s="144"/>
      <c r="AB61" s="144"/>
      <c r="AC61" s="144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1:39" s="2" customFormat="1" ht="11.25">
      <c r="A62" s="9"/>
      <c r="B62" s="3"/>
      <c r="C62" s="3"/>
      <c r="D62" s="3"/>
      <c r="E62" s="3"/>
      <c r="F62" s="3"/>
      <c r="G62" s="3"/>
      <c r="H62" s="3"/>
      <c r="I62" s="3"/>
      <c r="J62" s="9"/>
      <c r="K62" s="3"/>
      <c r="L62" s="3"/>
      <c r="M62" s="3"/>
      <c r="N62" s="3"/>
      <c r="O62" s="3"/>
      <c r="P62" s="3"/>
      <c r="Q62" s="3"/>
      <c r="R62" s="3"/>
      <c r="S62" s="5"/>
      <c r="T62" s="6"/>
      <c r="U62" s="76"/>
      <c r="V62" s="11"/>
      <c r="W62" s="11"/>
      <c r="X62" s="11"/>
      <c r="Y62" s="11"/>
      <c r="Z62" s="11"/>
      <c r="AA62" s="11"/>
      <c r="AB62" s="11"/>
      <c r="AC62" s="11"/>
      <c r="AD62" s="3"/>
      <c r="AE62" s="3"/>
      <c r="AF62" s="3"/>
      <c r="AG62" s="3"/>
      <c r="AH62" s="3"/>
      <c r="AI62" s="3"/>
      <c r="AJ62" s="3"/>
      <c r="AK62" s="3"/>
      <c r="AL62" s="3"/>
      <c r="AM62" s="5"/>
    </row>
    <row r="63" spans="1:39" s="2" customFormat="1" ht="11.25">
      <c r="A63" s="9"/>
      <c r="B63" s="3"/>
      <c r="C63" s="3"/>
      <c r="D63" s="3"/>
      <c r="E63" s="3"/>
      <c r="F63" s="3"/>
      <c r="G63" s="3"/>
      <c r="H63" s="3"/>
      <c r="I63" s="3"/>
      <c r="J63" s="9"/>
      <c r="K63" s="3"/>
      <c r="L63" s="3"/>
      <c r="M63" s="3"/>
      <c r="N63" s="3"/>
      <c r="O63" s="3"/>
      <c r="P63" s="3"/>
      <c r="Q63" s="3"/>
      <c r="R63" s="3"/>
      <c r="S63" s="5"/>
      <c r="T63" s="6"/>
      <c r="U63" s="76"/>
      <c r="V63" s="11"/>
      <c r="W63" s="11"/>
      <c r="X63" s="11"/>
      <c r="Y63" s="11"/>
      <c r="Z63" s="11"/>
      <c r="AA63" s="11"/>
      <c r="AB63" s="11"/>
      <c r="AC63" s="11"/>
      <c r="AD63" s="3"/>
      <c r="AE63" s="3"/>
      <c r="AF63" s="3"/>
      <c r="AG63" s="3"/>
      <c r="AH63" s="3"/>
      <c r="AI63" s="3"/>
      <c r="AJ63" s="3"/>
      <c r="AK63" s="3"/>
      <c r="AL63" s="3"/>
      <c r="AM63" s="5"/>
    </row>
    <row r="64" spans="1:39" s="2" customFormat="1" ht="11.25">
      <c r="A64" s="9"/>
      <c r="B64" s="3"/>
      <c r="C64" s="3"/>
      <c r="D64" s="3"/>
      <c r="E64" s="3"/>
      <c r="F64" s="3"/>
      <c r="G64" s="3"/>
      <c r="H64" s="3"/>
      <c r="I64" s="3"/>
      <c r="J64" s="9"/>
      <c r="K64" s="3"/>
      <c r="L64" s="3"/>
      <c r="M64" s="3"/>
      <c r="N64" s="3"/>
      <c r="O64" s="3"/>
      <c r="P64" s="3"/>
      <c r="Q64" s="3"/>
      <c r="R64" s="3"/>
      <c r="S64" s="5"/>
      <c r="T64" s="6"/>
      <c r="U64" s="76"/>
      <c r="V64" s="11"/>
      <c r="W64" s="11"/>
      <c r="X64" s="11"/>
      <c r="Y64" s="11"/>
      <c r="Z64" s="11"/>
      <c r="AA64" s="11"/>
      <c r="AB64" s="11"/>
      <c r="AC64" s="11"/>
      <c r="AD64" s="3"/>
      <c r="AE64" s="3"/>
      <c r="AF64" s="3"/>
      <c r="AG64" s="3"/>
      <c r="AH64" s="3"/>
      <c r="AI64" s="3"/>
      <c r="AJ64" s="3"/>
      <c r="AK64" s="3"/>
      <c r="AL64" s="3"/>
      <c r="AM64" s="5"/>
    </row>
    <row r="65" spans="1:39" s="2" customFormat="1" ht="11.25">
      <c r="A65" s="9"/>
      <c r="B65" s="3"/>
      <c r="C65" s="3"/>
      <c r="D65" s="3"/>
      <c r="E65" s="3"/>
      <c r="F65" s="3"/>
      <c r="G65" s="3"/>
      <c r="H65" s="3"/>
      <c r="I65" s="3"/>
      <c r="J65" s="9"/>
      <c r="K65" s="3"/>
      <c r="L65" s="3"/>
      <c r="M65" s="3"/>
      <c r="N65" s="3"/>
      <c r="O65" s="3"/>
      <c r="P65" s="3"/>
      <c r="Q65" s="3"/>
      <c r="R65" s="3"/>
      <c r="S65" s="5"/>
      <c r="T65" s="6"/>
      <c r="U65" s="9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5"/>
    </row>
  </sheetData>
  <sheetProtection/>
  <mergeCells count="6">
    <mergeCell ref="A15:H15"/>
    <mergeCell ref="A58:I58"/>
    <mergeCell ref="U58:AC58"/>
    <mergeCell ref="A61:I61"/>
    <mergeCell ref="U61:AC61"/>
    <mergeCell ref="J15:Q15"/>
  </mergeCells>
  <printOptions/>
  <pageMargins left="0.75" right="0.75" top="1" bottom="1" header="0.5" footer="0.5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6"/>
  <sheetViews>
    <sheetView zoomScalePageLayoutView="0" workbookViewId="0" topLeftCell="A27">
      <selection activeCell="C63" sqref="C63"/>
    </sheetView>
  </sheetViews>
  <sheetFormatPr defaultColWidth="9.140625" defaultRowHeight="12.75"/>
  <cols>
    <col min="1" max="1" width="14.28125" style="0" customWidth="1"/>
    <col min="2" max="6" width="14.7109375" style="0" customWidth="1"/>
    <col min="7" max="7" width="12.00390625" style="0" customWidth="1"/>
    <col min="8" max="8" width="12.421875" style="0" customWidth="1"/>
    <col min="9" max="9" width="14.7109375" style="0" customWidth="1"/>
    <col min="10" max="10" width="16.7109375" style="0" customWidth="1"/>
    <col min="11" max="13" width="14.7109375" style="0" customWidth="1"/>
  </cols>
  <sheetData>
    <row r="2" spans="1:8" ht="12.75">
      <c r="A2" s="77" t="s">
        <v>37</v>
      </c>
      <c r="H2" s="77" t="s">
        <v>38</v>
      </c>
    </row>
    <row r="4" spans="1:8" ht="13.5" thickBot="1">
      <c r="A4" s="96" t="s">
        <v>39</v>
      </c>
      <c r="H4" s="96" t="s">
        <v>40</v>
      </c>
    </row>
    <row r="5" spans="1:13" ht="13.5" thickBot="1">
      <c r="A5" s="97" t="s">
        <v>28</v>
      </c>
      <c r="B5" s="98" t="s">
        <v>3</v>
      </c>
      <c r="C5" s="98"/>
      <c r="D5" s="98"/>
      <c r="E5" s="98"/>
      <c r="F5" s="99"/>
      <c r="H5" s="97" t="s">
        <v>28</v>
      </c>
      <c r="I5" s="98" t="s">
        <v>3</v>
      </c>
      <c r="J5" s="98"/>
      <c r="K5" s="98"/>
      <c r="L5" s="98"/>
      <c r="M5" s="99"/>
    </row>
    <row r="6" spans="1:13" ht="13.5" thickBot="1">
      <c r="A6" s="100" t="s">
        <v>2</v>
      </c>
      <c r="B6" s="122">
        <v>1</v>
      </c>
      <c r="C6" s="122">
        <v>2</v>
      </c>
      <c r="D6" s="122">
        <v>3</v>
      </c>
      <c r="E6" s="122">
        <v>4</v>
      </c>
      <c r="F6" s="123">
        <v>5</v>
      </c>
      <c r="H6" s="100" t="s">
        <v>2</v>
      </c>
      <c r="I6" s="122">
        <v>1</v>
      </c>
      <c r="J6" s="122">
        <v>2</v>
      </c>
      <c r="K6" s="122">
        <v>3</v>
      </c>
      <c r="L6" s="122">
        <v>4</v>
      </c>
      <c r="M6" s="123">
        <v>5</v>
      </c>
    </row>
    <row r="7" spans="1:23" ht="12.75">
      <c r="A7" s="101">
        <v>2004</v>
      </c>
      <c r="B7" s="124">
        <v>226289980.76146635</v>
      </c>
      <c r="C7" s="124">
        <v>266405049</v>
      </c>
      <c r="D7" s="124">
        <v>276586261</v>
      </c>
      <c r="E7" s="124">
        <v>272203867</v>
      </c>
      <c r="F7" s="125">
        <v>268432180</v>
      </c>
      <c r="G7" s="102"/>
      <c r="H7" s="101">
        <v>2004</v>
      </c>
      <c r="I7" s="124">
        <v>226289980.76146635</v>
      </c>
      <c r="J7" s="124">
        <v>40115068.238533646</v>
      </c>
      <c r="K7" s="124">
        <v>10181212</v>
      </c>
      <c r="L7" s="124">
        <v>-4382394</v>
      </c>
      <c r="M7" s="125">
        <v>-3771687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2.75">
      <c r="A8" s="101">
        <v>2005</v>
      </c>
      <c r="B8" s="124">
        <v>235745722</v>
      </c>
      <c r="C8" s="124">
        <v>280306087</v>
      </c>
      <c r="D8" s="124">
        <v>301908604</v>
      </c>
      <c r="E8" s="124">
        <v>297354880</v>
      </c>
      <c r="F8" s="125"/>
      <c r="G8" s="102"/>
      <c r="H8" s="101">
        <v>2005</v>
      </c>
      <c r="I8" s="124">
        <v>235745722</v>
      </c>
      <c r="J8" s="124">
        <v>44560365</v>
      </c>
      <c r="K8" s="124">
        <v>21602517</v>
      </c>
      <c r="L8" s="124">
        <v>-4553724</v>
      </c>
      <c r="M8" s="125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ht="12.75">
      <c r="A9" s="101">
        <v>2006</v>
      </c>
      <c r="B9" s="124">
        <v>230401115</v>
      </c>
      <c r="C9" s="124">
        <v>283112140</v>
      </c>
      <c r="D9" s="124">
        <v>301496576</v>
      </c>
      <c r="E9" s="124"/>
      <c r="F9" s="125"/>
      <c r="G9" s="102"/>
      <c r="H9" s="101">
        <v>2006</v>
      </c>
      <c r="I9" s="124">
        <v>230401115</v>
      </c>
      <c r="J9" s="124">
        <v>52711025</v>
      </c>
      <c r="K9" s="124">
        <v>18384436</v>
      </c>
      <c r="L9" s="124"/>
      <c r="M9" s="125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ht="12.75">
      <c r="A10" s="101">
        <v>2007</v>
      </c>
      <c r="B10" s="124">
        <v>235522530</v>
      </c>
      <c r="C10" s="124">
        <v>297899151</v>
      </c>
      <c r="D10" s="124"/>
      <c r="E10" s="124"/>
      <c r="F10" s="125"/>
      <c r="G10" s="102"/>
      <c r="H10" s="101">
        <v>2007</v>
      </c>
      <c r="I10" s="124">
        <v>235522530</v>
      </c>
      <c r="J10" s="124">
        <v>62376621</v>
      </c>
      <c r="K10" s="124"/>
      <c r="L10" s="124"/>
      <c r="M10" s="125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ht="13.5" thickBot="1">
      <c r="A11" s="100">
        <v>2008</v>
      </c>
      <c r="B11" s="126">
        <v>242271375</v>
      </c>
      <c r="C11" s="126"/>
      <c r="D11" s="126"/>
      <c r="E11" s="126"/>
      <c r="F11" s="127"/>
      <c r="G11" s="102"/>
      <c r="H11" s="100">
        <v>2008</v>
      </c>
      <c r="I11" s="126">
        <v>242271375</v>
      </c>
      <c r="J11" s="126"/>
      <c r="K11" s="126"/>
      <c r="L11" s="126"/>
      <c r="M11" s="127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3" spans="1:8" ht="13.5" thickBot="1">
      <c r="A13" s="96" t="s">
        <v>41</v>
      </c>
      <c r="H13" s="96" t="s">
        <v>42</v>
      </c>
    </row>
    <row r="14" spans="1:13" ht="13.5" thickBot="1">
      <c r="A14" s="97" t="s">
        <v>56</v>
      </c>
      <c r="B14" s="98" t="s">
        <v>3</v>
      </c>
      <c r="C14" s="98"/>
      <c r="D14" s="98"/>
      <c r="E14" s="98"/>
      <c r="F14" s="99"/>
      <c r="H14" s="97" t="s">
        <v>56</v>
      </c>
      <c r="I14" s="98" t="s">
        <v>3</v>
      </c>
      <c r="J14" s="98"/>
      <c r="K14" s="98"/>
      <c r="L14" s="98"/>
      <c r="M14" s="99"/>
    </row>
    <row r="15" spans="1:13" ht="13.5" thickBot="1">
      <c r="A15" s="100" t="s">
        <v>2</v>
      </c>
      <c r="B15" s="122">
        <v>1</v>
      </c>
      <c r="C15" s="122">
        <v>2</v>
      </c>
      <c r="D15" s="122">
        <v>3</v>
      </c>
      <c r="E15" s="122">
        <v>4</v>
      </c>
      <c r="F15" s="123">
        <v>5</v>
      </c>
      <c r="H15" s="100" t="s">
        <v>2</v>
      </c>
      <c r="I15" s="122">
        <v>1</v>
      </c>
      <c r="J15" s="122">
        <v>2</v>
      </c>
      <c r="K15" s="122">
        <v>3</v>
      </c>
      <c r="L15" s="122">
        <v>4</v>
      </c>
      <c r="M15" s="123">
        <v>5</v>
      </c>
    </row>
    <row r="16" spans="1:23" ht="12.75">
      <c r="A16" s="101">
        <v>2004</v>
      </c>
      <c r="B16" s="124">
        <v>204158363.36773968</v>
      </c>
      <c r="C16" s="124">
        <v>211715947</v>
      </c>
      <c r="D16" s="124">
        <v>207438124</v>
      </c>
      <c r="E16" s="124">
        <v>204884338</v>
      </c>
      <c r="F16" s="125">
        <v>203910733</v>
      </c>
      <c r="G16" s="102"/>
      <c r="H16" s="101">
        <v>2004</v>
      </c>
      <c r="I16" s="124">
        <v>204158363.36773968</v>
      </c>
      <c r="J16" s="124">
        <v>7557583.632260323</v>
      </c>
      <c r="K16" s="124">
        <v>-4277823</v>
      </c>
      <c r="L16" s="124">
        <v>-2553786</v>
      </c>
      <c r="M16" s="125">
        <v>-973605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ht="12.75">
      <c r="A17" s="101">
        <v>2005</v>
      </c>
      <c r="B17" s="124">
        <v>215073140</v>
      </c>
      <c r="C17" s="124">
        <v>219587542</v>
      </c>
      <c r="D17" s="124">
        <v>217604197</v>
      </c>
      <c r="E17" s="124">
        <v>214571033</v>
      </c>
      <c r="F17" s="125"/>
      <c r="G17" s="102"/>
      <c r="H17" s="101">
        <v>2005</v>
      </c>
      <c r="I17" s="124">
        <v>215073140</v>
      </c>
      <c r="J17" s="124">
        <v>4514402</v>
      </c>
      <c r="K17" s="124">
        <v>-1983345</v>
      </c>
      <c r="L17" s="124">
        <v>-3033164</v>
      </c>
      <c r="M17" s="125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ht="12.75">
      <c r="A18" s="101">
        <v>2006</v>
      </c>
      <c r="B18" s="124">
        <v>210297289</v>
      </c>
      <c r="C18" s="124">
        <v>220777451</v>
      </c>
      <c r="D18" s="124">
        <v>218376195</v>
      </c>
      <c r="E18" s="124"/>
      <c r="F18" s="125"/>
      <c r="G18" s="102"/>
      <c r="H18" s="101">
        <v>2006</v>
      </c>
      <c r="I18" s="124">
        <v>210297289</v>
      </c>
      <c r="J18" s="124">
        <v>10480162</v>
      </c>
      <c r="K18" s="124">
        <v>-2401256</v>
      </c>
      <c r="L18" s="124"/>
      <c r="M18" s="125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ht="12.75">
      <c r="A19" s="101">
        <v>2007</v>
      </c>
      <c r="B19" s="124">
        <v>220846305</v>
      </c>
      <c r="C19" s="124">
        <v>230902230</v>
      </c>
      <c r="D19" s="124"/>
      <c r="E19" s="124"/>
      <c r="F19" s="125"/>
      <c r="G19" s="102"/>
      <c r="H19" s="101">
        <v>2007</v>
      </c>
      <c r="I19" s="124">
        <v>220846305</v>
      </c>
      <c r="J19" s="124">
        <v>10055925</v>
      </c>
      <c r="K19" s="124"/>
      <c r="L19" s="124"/>
      <c r="M19" s="125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ht="13.5" thickBot="1">
      <c r="A20" s="100">
        <v>2008</v>
      </c>
      <c r="B20" s="126">
        <v>226421223</v>
      </c>
      <c r="C20" s="126"/>
      <c r="D20" s="126"/>
      <c r="E20" s="126"/>
      <c r="F20" s="127"/>
      <c r="G20" s="102"/>
      <c r="H20" s="100">
        <v>2008</v>
      </c>
      <c r="I20" s="126">
        <v>226421223</v>
      </c>
      <c r="J20" s="126"/>
      <c r="K20" s="126"/>
      <c r="L20" s="126"/>
      <c r="M20" s="127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39" s="2" customFormat="1" ht="11.25">
      <c r="A21" s="12" t="s">
        <v>55</v>
      </c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U21" s="12" t="s">
        <v>55</v>
      </c>
      <c r="V21" s="28"/>
      <c r="W21" s="29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" customFormat="1" ht="11.25">
      <c r="A22" s="12"/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U22" s="12"/>
      <c r="V22" s="28"/>
      <c r="W22" s="29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13" ht="13.5" thickBot="1">
      <c r="A23" s="145" t="s">
        <v>43</v>
      </c>
      <c r="B23" s="146"/>
      <c r="C23" s="146"/>
      <c r="D23" s="146"/>
      <c r="E23" s="146"/>
      <c r="F23" s="146"/>
      <c r="H23" s="145" t="s">
        <v>44</v>
      </c>
      <c r="I23" s="146"/>
      <c r="J23" s="146"/>
      <c r="K23" s="146"/>
      <c r="L23" s="146"/>
      <c r="M23" s="146"/>
    </row>
    <row r="24" spans="1:13" ht="18" customHeight="1" thickBot="1">
      <c r="A24" s="97" t="s">
        <v>31</v>
      </c>
      <c r="B24" s="98" t="s">
        <v>3</v>
      </c>
      <c r="C24" s="98"/>
      <c r="D24" s="98"/>
      <c r="E24" s="98"/>
      <c r="F24" s="99"/>
      <c r="H24" s="97" t="s">
        <v>31</v>
      </c>
      <c r="I24" s="98" t="s">
        <v>3</v>
      </c>
      <c r="J24" s="98"/>
      <c r="K24" s="98"/>
      <c r="L24" s="98"/>
      <c r="M24" s="99"/>
    </row>
    <row r="25" spans="1:13" ht="13.5" thickBot="1">
      <c r="A25" s="100" t="s">
        <v>2</v>
      </c>
      <c r="B25" s="122">
        <v>1</v>
      </c>
      <c r="C25" s="122">
        <v>2</v>
      </c>
      <c r="D25" s="122">
        <v>3</v>
      </c>
      <c r="E25" s="122">
        <v>4</v>
      </c>
      <c r="F25" s="123">
        <v>5</v>
      </c>
      <c r="H25" s="100" t="s">
        <v>2</v>
      </c>
      <c r="I25" s="122">
        <v>1</v>
      </c>
      <c r="J25" s="122">
        <v>2</v>
      </c>
      <c r="K25" s="122">
        <v>3</v>
      </c>
      <c r="L25" s="122">
        <v>4</v>
      </c>
      <c r="M25" s="123">
        <v>5</v>
      </c>
    </row>
    <row r="26" spans="1:13" ht="12.75">
      <c r="A26" s="101">
        <v>2004</v>
      </c>
      <c r="B26" s="124">
        <v>134091404.98737195</v>
      </c>
      <c r="C26" s="124">
        <v>173025536</v>
      </c>
      <c r="D26" s="124">
        <v>194527548</v>
      </c>
      <c r="E26" s="124">
        <v>205824201</v>
      </c>
      <c r="F26" s="125">
        <v>214772556</v>
      </c>
      <c r="H26" s="101">
        <v>2004</v>
      </c>
      <c r="I26" s="124">
        <v>134091404.98737195</v>
      </c>
      <c r="J26" s="124">
        <v>38934131.01262805</v>
      </c>
      <c r="K26" s="124">
        <v>21502012</v>
      </c>
      <c r="L26" s="124">
        <v>11296653</v>
      </c>
      <c r="M26" s="125">
        <v>8948355</v>
      </c>
    </row>
    <row r="27" spans="1:13" ht="12.75">
      <c r="A27" s="101">
        <v>2005</v>
      </c>
      <c r="B27" s="124">
        <v>143307763</v>
      </c>
      <c r="C27" s="124">
        <v>181647134</v>
      </c>
      <c r="D27" s="124">
        <v>199295967</v>
      </c>
      <c r="E27" s="124">
        <v>212734402</v>
      </c>
      <c r="F27" s="125"/>
      <c r="H27" s="101">
        <v>2005</v>
      </c>
      <c r="I27" s="124">
        <v>143307763</v>
      </c>
      <c r="J27" s="124">
        <v>38339371</v>
      </c>
      <c r="K27" s="124">
        <v>17648833</v>
      </c>
      <c r="L27" s="124">
        <v>13438435</v>
      </c>
      <c r="M27" s="125"/>
    </row>
    <row r="28" spans="1:13" ht="12.75">
      <c r="A28" s="101">
        <v>2006</v>
      </c>
      <c r="B28" s="124">
        <v>140131960</v>
      </c>
      <c r="C28" s="124">
        <v>169688353</v>
      </c>
      <c r="D28" s="124">
        <v>186729934</v>
      </c>
      <c r="E28" s="124"/>
      <c r="F28" s="125"/>
      <c r="H28" s="101">
        <v>2006</v>
      </c>
      <c r="I28" s="124">
        <v>140131960</v>
      </c>
      <c r="J28" s="124">
        <v>29556393</v>
      </c>
      <c r="K28" s="124">
        <v>17041581</v>
      </c>
      <c r="L28" s="124"/>
      <c r="M28" s="125"/>
    </row>
    <row r="29" spans="1:13" ht="12.75">
      <c r="A29" s="101">
        <v>2007</v>
      </c>
      <c r="B29" s="124">
        <v>146370355</v>
      </c>
      <c r="C29" s="124">
        <v>177912199</v>
      </c>
      <c r="D29" s="124"/>
      <c r="E29" s="124"/>
      <c r="F29" s="125"/>
      <c r="H29" s="101">
        <v>2007</v>
      </c>
      <c r="I29" s="124">
        <v>146370355</v>
      </c>
      <c r="J29" s="124">
        <v>31541844</v>
      </c>
      <c r="K29" s="124"/>
      <c r="L29" s="124"/>
      <c r="M29" s="125"/>
    </row>
    <row r="30" spans="1:13" ht="13.5" thickBot="1">
      <c r="A30" s="100">
        <v>2008</v>
      </c>
      <c r="B30" s="126">
        <v>152634789</v>
      </c>
      <c r="C30" s="126"/>
      <c r="D30" s="126"/>
      <c r="E30" s="126"/>
      <c r="F30" s="127"/>
      <c r="H30" s="100">
        <v>2008</v>
      </c>
      <c r="I30" s="126">
        <v>152634789</v>
      </c>
      <c r="J30" s="126"/>
      <c r="K30" s="126"/>
      <c r="L30" s="126"/>
      <c r="M30" s="127"/>
    </row>
    <row r="31" spans="1:8" ht="12.75">
      <c r="A31" s="104"/>
      <c r="H31" s="104"/>
    </row>
    <row r="32" spans="1:8" ht="13.5" thickBot="1">
      <c r="A32" s="96" t="s">
        <v>45</v>
      </c>
      <c r="H32" s="96" t="s">
        <v>46</v>
      </c>
    </row>
    <row r="33" spans="1:13" ht="13.5" thickBot="1">
      <c r="A33" s="97" t="s">
        <v>34</v>
      </c>
      <c r="B33" s="98" t="s">
        <v>3</v>
      </c>
      <c r="C33" s="98"/>
      <c r="D33" s="98"/>
      <c r="E33" s="98"/>
      <c r="F33" s="99"/>
      <c r="H33" s="97" t="s">
        <v>34</v>
      </c>
      <c r="I33" s="98" t="s">
        <v>3</v>
      </c>
      <c r="J33" s="98"/>
      <c r="K33" s="98"/>
      <c r="L33" s="98"/>
      <c r="M33" s="99"/>
    </row>
    <row r="34" spans="1:13" ht="13.5" thickBot="1">
      <c r="A34" s="100" t="s">
        <v>2</v>
      </c>
      <c r="B34" s="122">
        <v>1</v>
      </c>
      <c r="C34" s="122">
        <v>2</v>
      </c>
      <c r="D34" s="122">
        <v>3</v>
      </c>
      <c r="E34" s="122">
        <v>4</v>
      </c>
      <c r="F34" s="123">
        <v>5</v>
      </c>
      <c r="H34" s="100" t="s">
        <v>2</v>
      </c>
      <c r="I34" s="122">
        <v>1</v>
      </c>
      <c r="J34" s="122">
        <v>2</v>
      </c>
      <c r="K34" s="122">
        <v>3</v>
      </c>
      <c r="L34" s="122">
        <v>4</v>
      </c>
      <c r="M34" s="123">
        <v>5</v>
      </c>
    </row>
    <row r="35" spans="1:13" ht="12.75">
      <c r="A35" s="101">
        <v>2004</v>
      </c>
      <c r="B35" s="124">
        <v>92198575.77409439</v>
      </c>
      <c r="C35" s="124">
        <v>93379513</v>
      </c>
      <c r="D35" s="124">
        <v>82058713</v>
      </c>
      <c r="E35" s="124">
        <v>66379666</v>
      </c>
      <c r="F35" s="125">
        <v>53659624</v>
      </c>
      <c r="H35" s="101">
        <v>2004</v>
      </c>
      <c r="I35" s="124">
        <v>92198575.77409439</v>
      </c>
      <c r="J35" s="124">
        <v>1180937.225905612</v>
      </c>
      <c r="K35" s="124">
        <v>-11320800</v>
      </c>
      <c r="L35" s="124">
        <v>-15679047</v>
      </c>
      <c r="M35" s="125">
        <v>-12720042</v>
      </c>
    </row>
    <row r="36" spans="1:13" ht="12.75">
      <c r="A36" s="101">
        <v>2005</v>
      </c>
      <c r="B36" s="124">
        <v>92437959</v>
      </c>
      <c r="C36" s="124">
        <v>98658953</v>
      </c>
      <c r="D36" s="124">
        <v>102612637</v>
      </c>
      <c r="E36" s="124">
        <v>84620478</v>
      </c>
      <c r="F36" s="125"/>
      <c r="H36" s="101">
        <v>2005</v>
      </c>
      <c r="I36" s="124">
        <v>92437959</v>
      </c>
      <c r="J36" s="124">
        <v>6220994</v>
      </c>
      <c r="K36" s="124">
        <v>3953684</v>
      </c>
      <c r="L36" s="124">
        <v>-17992159</v>
      </c>
      <c r="M36" s="125"/>
    </row>
    <row r="37" spans="1:13" ht="12.75">
      <c r="A37" s="101">
        <v>2006</v>
      </c>
      <c r="B37" s="124">
        <v>90269155</v>
      </c>
      <c r="C37" s="124">
        <v>113423787</v>
      </c>
      <c r="D37" s="124">
        <v>114766642</v>
      </c>
      <c r="E37" s="124"/>
      <c r="F37" s="125"/>
      <c r="H37" s="101">
        <v>2006</v>
      </c>
      <c r="I37" s="124">
        <v>90269155</v>
      </c>
      <c r="J37" s="124">
        <v>23154632</v>
      </c>
      <c r="K37" s="124">
        <v>1342855</v>
      </c>
      <c r="L37" s="124"/>
      <c r="M37" s="125"/>
    </row>
    <row r="38" spans="1:13" ht="12.75">
      <c r="A38" s="101">
        <v>2007</v>
      </c>
      <c r="B38" s="124">
        <v>89152175</v>
      </c>
      <c r="C38" s="124">
        <v>119986952</v>
      </c>
      <c r="D38" s="124"/>
      <c r="E38" s="124"/>
      <c r="F38" s="125"/>
      <c r="H38" s="101">
        <v>2007</v>
      </c>
      <c r="I38" s="124">
        <v>89152175</v>
      </c>
      <c r="J38" s="124">
        <v>30834777</v>
      </c>
      <c r="K38" s="124"/>
      <c r="L38" s="124"/>
      <c r="M38" s="125"/>
    </row>
    <row r="39" spans="1:13" ht="13.5" thickBot="1">
      <c r="A39" s="100">
        <v>2008</v>
      </c>
      <c r="B39" s="126">
        <v>89636586</v>
      </c>
      <c r="C39" s="126"/>
      <c r="D39" s="126"/>
      <c r="E39" s="126"/>
      <c r="F39" s="127"/>
      <c r="H39" s="100">
        <v>2008</v>
      </c>
      <c r="I39" s="126">
        <v>89636586</v>
      </c>
      <c r="J39" s="126"/>
      <c r="K39" s="126"/>
      <c r="L39" s="126"/>
      <c r="M39" s="127"/>
    </row>
    <row r="41" spans="1:8" ht="13.5" thickBot="1">
      <c r="A41" s="96" t="s">
        <v>47</v>
      </c>
      <c r="H41" s="96" t="s">
        <v>48</v>
      </c>
    </row>
    <row r="42" spans="1:13" ht="13.5" thickBot="1">
      <c r="A42" s="97" t="s">
        <v>7</v>
      </c>
      <c r="B42" s="98" t="s">
        <v>3</v>
      </c>
      <c r="C42" s="98"/>
      <c r="D42" s="98"/>
      <c r="E42" s="98"/>
      <c r="F42" s="99"/>
      <c r="H42" s="97" t="s">
        <v>35</v>
      </c>
      <c r="I42" s="98" t="s">
        <v>3</v>
      </c>
      <c r="J42" s="98"/>
      <c r="K42" s="98"/>
      <c r="L42" s="98"/>
      <c r="M42" s="99"/>
    </row>
    <row r="43" spans="1:13" ht="13.5" thickBot="1">
      <c r="A43" s="100" t="s">
        <v>2</v>
      </c>
      <c r="B43" s="122">
        <v>1</v>
      </c>
      <c r="C43" s="122">
        <v>2</v>
      </c>
      <c r="D43" s="122">
        <v>3</v>
      </c>
      <c r="E43" s="122">
        <v>4</v>
      </c>
      <c r="F43" s="123">
        <v>5</v>
      </c>
      <c r="H43" s="100" t="s">
        <v>2</v>
      </c>
      <c r="I43" s="122">
        <v>1</v>
      </c>
      <c r="J43" s="122">
        <v>2</v>
      </c>
      <c r="K43" s="122">
        <v>3</v>
      </c>
      <c r="L43" s="122">
        <v>4</v>
      </c>
      <c r="M43" s="123">
        <v>5</v>
      </c>
    </row>
    <row r="44" spans="1:13" ht="12.75">
      <c r="A44" s="101">
        <v>2004</v>
      </c>
      <c r="B44" s="124">
        <v>89894.46421308548</v>
      </c>
      <c r="C44" s="124">
        <v>92201</v>
      </c>
      <c r="D44" s="124">
        <v>92474</v>
      </c>
      <c r="E44" s="124">
        <v>92550</v>
      </c>
      <c r="F44" s="125">
        <v>92572</v>
      </c>
      <c r="H44" s="101">
        <v>2004</v>
      </c>
      <c r="I44" s="124">
        <v>89894.46421308548</v>
      </c>
      <c r="J44" s="124">
        <v>2306.5357869145228</v>
      </c>
      <c r="K44" s="124">
        <v>273</v>
      </c>
      <c r="L44" s="124">
        <v>76</v>
      </c>
      <c r="M44" s="125">
        <v>22</v>
      </c>
    </row>
    <row r="45" spans="1:13" ht="12.75">
      <c r="A45" s="101">
        <v>2005</v>
      </c>
      <c r="B45" s="124">
        <v>95306</v>
      </c>
      <c r="C45" s="124">
        <v>97476</v>
      </c>
      <c r="D45" s="124">
        <v>97731</v>
      </c>
      <c r="E45" s="124">
        <v>97789</v>
      </c>
      <c r="F45" s="125"/>
      <c r="H45" s="101">
        <v>2005</v>
      </c>
      <c r="I45" s="124">
        <v>95306</v>
      </c>
      <c r="J45" s="124">
        <v>2170</v>
      </c>
      <c r="K45" s="124">
        <v>255</v>
      </c>
      <c r="L45" s="124">
        <v>58</v>
      </c>
      <c r="M45" s="125"/>
    </row>
    <row r="46" spans="1:13" ht="12.75">
      <c r="A46" s="101">
        <v>2006</v>
      </c>
      <c r="B46" s="124">
        <v>95891</v>
      </c>
      <c r="C46" s="124">
        <v>97938</v>
      </c>
      <c r="D46" s="124">
        <v>98207</v>
      </c>
      <c r="E46" s="124"/>
      <c r="F46" s="125"/>
      <c r="H46" s="101">
        <v>2006</v>
      </c>
      <c r="I46" s="124">
        <v>95891</v>
      </c>
      <c r="J46" s="124">
        <v>2047</v>
      </c>
      <c r="K46" s="124">
        <v>269</v>
      </c>
      <c r="L46" s="124"/>
      <c r="M46" s="125"/>
    </row>
    <row r="47" spans="1:13" ht="12.75">
      <c r="A47" s="101">
        <v>2007</v>
      </c>
      <c r="B47" s="124">
        <v>98960</v>
      </c>
      <c r="C47" s="124">
        <v>101146</v>
      </c>
      <c r="D47" s="124"/>
      <c r="E47" s="124"/>
      <c r="F47" s="125"/>
      <c r="H47" s="101">
        <v>2007</v>
      </c>
      <c r="I47" s="124">
        <v>98960</v>
      </c>
      <c r="J47" s="124">
        <v>2186</v>
      </c>
      <c r="K47" s="124"/>
      <c r="L47" s="124"/>
      <c r="M47" s="125"/>
    </row>
    <row r="48" spans="1:13" ht="13.5" thickBot="1">
      <c r="A48" s="100">
        <v>2008</v>
      </c>
      <c r="B48" s="126">
        <v>105395</v>
      </c>
      <c r="C48" s="126"/>
      <c r="D48" s="126"/>
      <c r="E48" s="126"/>
      <c r="F48" s="127"/>
      <c r="H48" s="100">
        <v>2008</v>
      </c>
      <c r="I48" s="126">
        <v>105395</v>
      </c>
      <c r="J48" s="126"/>
      <c r="K48" s="126"/>
      <c r="L48" s="126"/>
      <c r="M48" s="127"/>
    </row>
    <row r="50" spans="1:39" s="2" customFormat="1" ht="12.75">
      <c r="A50" s="87" t="s">
        <v>49</v>
      </c>
      <c r="B50" s="3"/>
      <c r="C50" s="3"/>
      <c r="D50" s="3"/>
      <c r="E50" s="3"/>
      <c r="F50" s="3"/>
      <c r="G50" s="3"/>
      <c r="H50" s="11"/>
      <c r="I50" s="11"/>
      <c r="J50" s="11"/>
      <c r="K50" s="11"/>
      <c r="L50" s="3"/>
      <c r="M50" s="3"/>
      <c r="N50" s="3"/>
      <c r="O50" s="3"/>
      <c r="P50" s="3"/>
      <c r="Q50" s="3"/>
      <c r="R50" s="3"/>
      <c r="S50" s="5"/>
      <c r="T50" s="7"/>
      <c r="U50" s="13"/>
      <c r="V50" s="11"/>
      <c r="W50" s="11"/>
      <c r="X50" s="11"/>
      <c r="Y50" s="11"/>
      <c r="Z50" s="11"/>
      <c r="AA50" s="11"/>
      <c r="AB50" s="11"/>
      <c r="AC50" s="11"/>
      <c r="AD50" s="3"/>
      <c r="AE50" s="3"/>
      <c r="AF50" s="3"/>
      <c r="AG50" s="3"/>
      <c r="AH50" s="3"/>
      <c r="AI50" s="3"/>
      <c r="AJ50" s="3"/>
      <c r="AK50" s="3"/>
      <c r="AL50" s="3"/>
      <c r="AM50" s="5"/>
    </row>
    <row r="51" spans="1:11" ht="12.75">
      <c r="A51" s="107" t="s">
        <v>8</v>
      </c>
      <c r="B51" s="131" t="s">
        <v>1</v>
      </c>
      <c r="C51" s="132" t="s">
        <v>0</v>
      </c>
      <c r="H51" s="108"/>
      <c r="I51" s="108"/>
      <c r="J51" s="108"/>
      <c r="K51" s="109"/>
    </row>
    <row r="52" spans="1:11" ht="12.75">
      <c r="A52" s="118">
        <v>2004</v>
      </c>
      <c r="B52" s="120">
        <v>6950232</v>
      </c>
      <c r="C52" s="128">
        <v>1950615000</v>
      </c>
      <c r="H52" s="108"/>
      <c r="I52" s="119"/>
      <c r="J52" s="120"/>
      <c r="K52" s="109"/>
    </row>
    <row r="53" spans="1:11" ht="12.75">
      <c r="A53" s="118">
        <v>2005</v>
      </c>
      <c r="B53" s="120">
        <v>7042142</v>
      </c>
      <c r="C53" s="128">
        <v>1953250000</v>
      </c>
      <c r="H53" s="108"/>
      <c r="I53" s="119"/>
      <c r="J53" s="120"/>
      <c r="K53" s="109"/>
    </row>
    <row r="54" spans="1:11" ht="12.75">
      <c r="A54" s="118">
        <v>2006</v>
      </c>
      <c r="B54" s="120">
        <v>7161235.5</v>
      </c>
      <c r="C54" s="128">
        <v>1946302000</v>
      </c>
      <c r="H54" s="108"/>
      <c r="I54" s="119"/>
      <c r="J54" s="120"/>
      <c r="K54" s="109"/>
    </row>
    <row r="55" spans="1:11" ht="12.75">
      <c r="A55" s="118">
        <v>2007</v>
      </c>
      <c r="B55" s="120">
        <v>7311040.5</v>
      </c>
      <c r="C55" s="128">
        <v>1830000000</v>
      </c>
      <c r="H55" s="108"/>
      <c r="I55" s="119"/>
      <c r="J55" s="120"/>
      <c r="K55" s="109"/>
    </row>
    <row r="56" spans="1:11" ht="12.75">
      <c r="A56" s="121">
        <v>2008</v>
      </c>
      <c r="B56" s="129">
        <v>7467117</v>
      </c>
      <c r="C56" s="130">
        <v>1798626000</v>
      </c>
      <c r="H56" s="108"/>
      <c r="I56" s="119"/>
      <c r="J56" s="120"/>
      <c r="K56" s="109"/>
    </row>
    <row r="57" spans="1:39" s="2" customFormat="1" ht="12" thickBot="1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6"/>
      <c r="U57" s="76"/>
      <c r="V57" s="11"/>
      <c r="W57" s="11"/>
      <c r="X57" s="11"/>
      <c r="Y57" s="11"/>
      <c r="Z57" s="11"/>
      <c r="AA57" s="11"/>
      <c r="AB57" s="11"/>
      <c r="AC57" s="11"/>
      <c r="AD57" s="3"/>
      <c r="AE57" s="3"/>
      <c r="AF57" s="3"/>
      <c r="AG57" s="3"/>
      <c r="AH57" s="3"/>
      <c r="AI57" s="3"/>
      <c r="AJ57" s="3"/>
      <c r="AK57" s="3"/>
      <c r="AL57" s="3"/>
      <c r="AM57" s="5"/>
    </row>
    <row r="58" spans="1:39" s="2" customFormat="1" ht="58.5" customHeight="1" thickBot="1">
      <c r="A58" s="140" t="s">
        <v>10</v>
      </c>
      <c r="B58" s="141"/>
      <c r="C58" s="141"/>
      <c r="D58" s="141"/>
      <c r="E58" s="141"/>
      <c r="F58" s="141"/>
      <c r="G58" s="141"/>
      <c r="H58" s="141"/>
      <c r="I58" s="142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"/>
      <c r="U58" s="143"/>
      <c r="V58" s="144"/>
      <c r="W58" s="144"/>
      <c r="X58" s="144"/>
      <c r="Y58" s="144"/>
      <c r="Z58" s="144"/>
      <c r="AA58" s="144"/>
      <c r="AB58" s="144"/>
      <c r="AC58" s="144"/>
      <c r="AD58" s="68"/>
      <c r="AE58" s="68"/>
      <c r="AF58" s="68"/>
      <c r="AG58" s="68"/>
      <c r="AH58" s="68"/>
      <c r="AI58" s="68"/>
      <c r="AJ58" s="68"/>
      <c r="AK58" s="68"/>
      <c r="AL58" s="68"/>
      <c r="AM58" s="68"/>
    </row>
    <row r="59" spans="1:39" s="2" customFormat="1" ht="11.25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6"/>
      <c r="U59" s="76"/>
      <c r="V59" s="11"/>
      <c r="W59" s="11"/>
      <c r="X59" s="11"/>
      <c r="Y59" s="11"/>
      <c r="Z59" s="11"/>
      <c r="AA59" s="11"/>
      <c r="AB59" s="11"/>
      <c r="AC59" s="11"/>
      <c r="AD59" s="3"/>
      <c r="AE59" s="3"/>
      <c r="AF59" s="3"/>
      <c r="AG59" s="3"/>
      <c r="AH59" s="3"/>
      <c r="AI59" s="3"/>
      <c r="AJ59" s="3"/>
      <c r="AK59" s="3"/>
      <c r="AL59" s="3"/>
      <c r="AM59" s="5"/>
    </row>
    <row r="60" spans="1:39" s="2" customFormat="1" ht="12" thickBot="1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"/>
      <c r="T60" s="6"/>
      <c r="U60" s="76"/>
      <c r="V60" s="11"/>
      <c r="W60" s="11"/>
      <c r="X60" s="11"/>
      <c r="Y60" s="11"/>
      <c r="Z60" s="11"/>
      <c r="AA60" s="11"/>
      <c r="AB60" s="11"/>
      <c r="AC60" s="11"/>
      <c r="AD60" s="3"/>
      <c r="AE60" s="3"/>
      <c r="AF60" s="3"/>
      <c r="AG60" s="3"/>
      <c r="AH60" s="3"/>
      <c r="AI60" s="3"/>
      <c r="AJ60" s="3"/>
      <c r="AK60" s="3"/>
      <c r="AL60" s="3"/>
      <c r="AM60" s="5"/>
    </row>
    <row r="61" spans="1:39" s="2" customFormat="1" ht="26.25" customHeight="1" thickBot="1">
      <c r="A61" s="140" t="s">
        <v>52</v>
      </c>
      <c r="B61" s="141"/>
      <c r="C61" s="141"/>
      <c r="D61" s="141"/>
      <c r="E61" s="141"/>
      <c r="F61" s="141"/>
      <c r="G61" s="141"/>
      <c r="H61" s="141"/>
      <c r="I61" s="142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"/>
      <c r="U61" s="143"/>
      <c r="V61" s="144"/>
      <c r="W61" s="144"/>
      <c r="X61" s="144"/>
      <c r="Y61" s="144"/>
      <c r="Z61" s="144"/>
      <c r="AA61" s="144"/>
      <c r="AB61" s="144"/>
      <c r="AC61" s="144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1:39" s="2" customFormat="1" ht="11.25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"/>
      <c r="T62" s="6"/>
      <c r="U62" s="76"/>
      <c r="V62" s="11"/>
      <c r="W62" s="11"/>
      <c r="X62" s="11"/>
      <c r="Y62" s="11"/>
      <c r="Z62" s="11"/>
      <c r="AA62" s="11"/>
      <c r="AB62" s="11"/>
      <c r="AC62" s="11"/>
      <c r="AD62" s="3"/>
      <c r="AE62" s="3"/>
      <c r="AF62" s="3"/>
      <c r="AG62" s="3"/>
      <c r="AH62" s="3"/>
      <c r="AI62" s="3"/>
      <c r="AJ62" s="3"/>
      <c r="AK62" s="3"/>
      <c r="AL62" s="3"/>
      <c r="AM62" s="5"/>
    </row>
    <row r="63" spans="1:39" s="2" customFormat="1" ht="11.25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6"/>
      <c r="U63" s="76"/>
      <c r="V63" s="11"/>
      <c r="W63" s="11"/>
      <c r="X63" s="11"/>
      <c r="Y63" s="11"/>
      <c r="Z63" s="11"/>
      <c r="AA63" s="11"/>
      <c r="AB63" s="11"/>
      <c r="AC63" s="11"/>
      <c r="AD63" s="3"/>
      <c r="AE63" s="3"/>
      <c r="AF63" s="3"/>
      <c r="AG63" s="3"/>
      <c r="AH63" s="3"/>
      <c r="AI63" s="3"/>
      <c r="AJ63" s="3"/>
      <c r="AK63" s="3"/>
      <c r="AL63" s="3"/>
      <c r="AM63" s="5"/>
    </row>
    <row r="64" spans="1:39" s="2" customFormat="1" ht="11.25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6"/>
      <c r="U64" s="76"/>
      <c r="V64" s="11"/>
      <c r="W64" s="11"/>
      <c r="X64" s="11"/>
      <c r="Y64" s="11"/>
      <c r="Z64" s="11"/>
      <c r="AA64" s="11"/>
      <c r="AB64" s="11"/>
      <c r="AC64" s="11"/>
      <c r="AD64" s="3"/>
      <c r="AE64" s="3"/>
      <c r="AF64" s="3"/>
      <c r="AG64" s="3"/>
      <c r="AH64" s="3"/>
      <c r="AI64" s="3"/>
      <c r="AJ64" s="3"/>
      <c r="AK64" s="3"/>
      <c r="AL64" s="3"/>
      <c r="AM64" s="5"/>
    </row>
    <row r="65" spans="1:39" s="2" customFormat="1" ht="11.25">
      <c r="A65" s="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6"/>
      <c r="U65" s="9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5"/>
    </row>
    <row r="66" spans="1:39" s="2" customFormat="1" ht="11.25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6"/>
      <c r="U66" s="9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5"/>
    </row>
  </sheetData>
  <sheetProtection/>
  <mergeCells count="6">
    <mergeCell ref="A61:I61"/>
    <mergeCell ref="U61:AC61"/>
    <mergeCell ref="A23:F23"/>
    <mergeCell ref="H23:M23"/>
    <mergeCell ref="A58:I58"/>
    <mergeCell ref="U58:AC58"/>
  </mergeCells>
  <printOptions/>
  <pageMargins left="0.75" right="0.75" top="1" bottom="1" header="0.5" footer="0.5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Verbond van Verzekeraars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CMESI</dc:creator>
  <cp:keywords/>
  <dc:description/>
  <cp:lastModifiedBy>Jan</cp:lastModifiedBy>
  <cp:lastPrinted>2010-06-18T07:45:55Z</cp:lastPrinted>
  <dcterms:created xsi:type="dcterms:W3CDTF">2008-12-02T12:26:06Z</dcterms:created>
  <dcterms:modified xsi:type="dcterms:W3CDTF">2010-07-16T13:14:40Z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-1812248051</vt:i4>
  </property>
  <property fmtid="{D5CDD505-2E9C-101B-9397-08002B2CF9AE}" pid="3" name="_NewReviewCycle">
    <vt:lpwstr/>
  </property>
  <property fmtid="{D5CDD505-2E9C-101B-9397-08002B2CF9AE}" pid="4" name="_EmailSubject">
    <vt:lpwstr>CVS en DNB Tabellenboek Schade 2010 (2)</vt:lpwstr>
  </property>
  <property fmtid="{D5CDD505-2E9C-101B-9397-08002B2CF9AE}" pid="5" name="_AuthorEmail">
    <vt:lpwstr>C.Mesina@verzekeraars.nl</vt:lpwstr>
  </property>
  <property fmtid="{D5CDD505-2E9C-101B-9397-08002B2CF9AE}" pid="6" name="_AuthorEmailDisplayName">
    <vt:lpwstr>Mesina, Catalina</vt:lpwstr>
  </property>
  <property fmtid="{D5CDD505-2E9C-101B-9397-08002B2CF9AE}" pid="7" name="_ReviewingToolsShownOnce">
    <vt:lpwstr/>
  </property>
</Properties>
</file>